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1" activeTab="1"/>
  </bookViews>
  <sheets>
    <sheet name="户合计-3.10修改年月格式" sheetId="1" r:id="rId1"/>
    <sheet name="隐藏身份证号及电话信息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<sst xmlns="http://schemas.openxmlformats.org/spreadsheetml/2006/main" count="1022" uniqueCount="243">
  <si>
    <t>伊滨区2022年1月至2022年2月养殖环节病死猪无害化处理补贴资金发放统计表</t>
  </si>
  <si>
    <t>年月</t>
  </si>
  <si>
    <t>乡镇名称</t>
  </si>
  <si>
    <t>行政村名称</t>
  </si>
  <si>
    <t>养殖场（小区）名称</t>
  </si>
  <si>
    <t>养殖场小区负责人</t>
  </si>
  <si>
    <t>养殖场（小区）负责人身份证号</t>
  </si>
  <si>
    <t>养殖场（小区）负责人联系电话</t>
  </si>
  <si>
    <t>生猪饲养量</t>
  </si>
  <si>
    <t>病死猪无害化处理量</t>
  </si>
  <si>
    <t>补贴资金</t>
  </si>
  <si>
    <t>无害化头数小计</t>
  </si>
  <si>
    <t>补贴资金小计</t>
  </si>
  <si>
    <t>上级</t>
  </si>
  <si>
    <t>区级</t>
  </si>
  <si>
    <t>合计</t>
  </si>
  <si>
    <t>2020年12月</t>
  </si>
  <si>
    <t>佃庄镇</t>
  </si>
  <si>
    <t>佃庄</t>
  </si>
  <si>
    <t>进军猪场</t>
  </si>
  <si>
    <t>王进军</t>
  </si>
  <si>
    <t>410381197504203518</t>
  </si>
  <si>
    <t>晓涛猪场</t>
  </si>
  <si>
    <t>贾晓涛</t>
  </si>
  <si>
    <t>410381197706123532</t>
  </si>
  <si>
    <t>2020年1-3月</t>
  </si>
  <si>
    <t>关庄</t>
  </si>
  <si>
    <t>俊峰猪场</t>
  </si>
  <si>
    <t>魏俊峰</t>
  </si>
  <si>
    <t>410381197306163535</t>
  </si>
  <si>
    <t>康达猪场</t>
  </si>
  <si>
    <t>2020年4月</t>
  </si>
  <si>
    <t>2020年10月</t>
  </si>
  <si>
    <t>2020年11月</t>
  </si>
  <si>
    <t>后石罢</t>
  </si>
  <si>
    <t>文龙猪场</t>
  </si>
  <si>
    <t>肖文龙</t>
  </si>
  <si>
    <t>410311196712045012</t>
  </si>
  <si>
    <t>2020年9月</t>
  </si>
  <si>
    <t>爱菊猪场</t>
  </si>
  <si>
    <t>任爱菊</t>
  </si>
  <si>
    <t>410381196404063525</t>
  </si>
  <si>
    <t>2020年1月</t>
  </si>
  <si>
    <t>黄庄</t>
  </si>
  <si>
    <t>东战猪场</t>
  </si>
  <si>
    <t>张东战</t>
  </si>
  <si>
    <t>410328198007122517</t>
  </si>
  <si>
    <t>建设猪场</t>
  </si>
  <si>
    <t>牛建设</t>
  </si>
  <si>
    <t>410381195711283515</t>
  </si>
  <si>
    <t>李村镇</t>
  </si>
  <si>
    <t>陈沟</t>
  </si>
  <si>
    <t>奕信农牧</t>
  </si>
  <si>
    <t>梁志钦</t>
  </si>
  <si>
    <t>410321197711237319</t>
  </si>
  <si>
    <t>15036962188</t>
  </si>
  <si>
    <t>南寨</t>
  </si>
  <si>
    <t>刘全成养殖场</t>
  </si>
  <si>
    <t>刘全成</t>
  </si>
  <si>
    <t>41038119620404651X</t>
  </si>
  <si>
    <t>13503497658</t>
  </si>
  <si>
    <t>诸葛镇</t>
  </si>
  <si>
    <t>道湛村</t>
  </si>
  <si>
    <t>精达猪场</t>
  </si>
  <si>
    <t>陈建立</t>
  </si>
  <si>
    <t>410321197505069027</t>
  </si>
  <si>
    <t>2020年5月</t>
  </si>
  <si>
    <t>刘沟村</t>
  </si>
  <si>
    <t>会车猪场</t>
  </si>
  <si>
    <t>高会车</t>
  </si>
  <si>
    <t>410321196006207312</t>
  </si>
  <si>
    <t>2020年8月</t>
  </si>
  <si>
    <t>跃红猪场</t>
  </si>
  <si>
    <t>刘跃红</t>
  </si>
  <si>
    <t>410321196804237313</t>
  </si>
  <si>
    <t>潘沟村</t>
  </si>
  <si>
    <t>洪涛猪场</t>
  </si>
  <si>
    <t>潘洪涛</t>
  </si>
  <si>
    <t>410321197107067317</t>
  </si>
  <si>
    <t>2020年6月</t>
  </si>
  <si>
    <t>2020年7月</t>
  </si>
  <si>
    <t>山张村</t>
  </si>
  <si>
    <t>殿修猪场</t>
  </si>
  <si>
    <t>张殿修</t>
  </si>
  <si>
    <t>41032119661118733X</t>
  </si>
  <si>
    <t>少卫猪场</t>
  </si>
  <si>
    <t>张少卫</t>
  </si>
  <si>
    <t>410321196810057319</t>
  </si>
  <si>
    <t>苏沟村</t>
  </si>
  <si>
    <t>喜功猪场</t>
  </si>
  <si>
    <t>王喜功</t>
  </si>
  <si>
    <t>41032119490913731X</t>
  </si>
  <si>
    <t>下徐马村</t>
  </si>
  <si>
    <t>现斌猪场</t>
  </si>
  <si>
    <t>郑现斌</t>
  </si>
  <si>
    <t>410321196311237315</t>
  </si>
  <si>
    <t>国杰猪场</t>
  </si>
  <si>
    <t>王国杰</t>
  </si>
  <si>
    <t>410321196806137332</t>
  </si>
  <si>
    <t>占奎猪场</t>
  </si>
  <si>
    <t>张占奎</t>
  </si>
  <si>
    <t>410321197101177339</t>
  </si>
  <si>
    <t>洪坡猪场</t>
  </si>
  <si>
    <t>王洪坡</t>
  </si>
  <si>
    <t>410321197511157373</t>
  </si>
  <si>
    <t>钢良猪场</t>
  </si>
  <si>
    <t>唐钢良</t>
  </si>
  <si>
    <t>410381196612286512</t>
  </si>
  <si>
    <t>杨沟村</t>
  </si>
  <si>
    <t>水生猪场</t>
  </si>
  <si>
    <t>王水生</t>
  </si>
  <si>
    <t>410321195207267317</t>
  </si>
  <si>
    <t>占良猪场</t>
  </si>
  <si>
    <t>王占良</t>
  </si>
  <si>
    <t>410321196901087310</t>
  </si>
  <si>
    <t>诸葛村</t>
  </si>
  <si>
    <t>恒浩公司</t>
  </si>
  <si>
    <t>王迎飞</t>
  </si>
  <si>
    <t>410311198601021519</t>
  </si>
  <si>
    <t>建峰猪场</t>
  </si>
  <si>
    <t>李建峰</t>
  </si>
  <si>
    <t>410321196311217314</t>
  </si>
  <si>
    <t>拴龙猪场</t>
  </si>
  <si>
    <t>王拴龙</t>
  </si>
  <si>
    <t>410321196405197318</t>
  </si>
  <si>
    <t>会军猪场</t>
  </si>
  <si>
    <t>王会军</t>
  </si>
  <si>
    <t>410321196811157338</t>
  </si>
  <si>
    <t>云朝猪场</t>
  </si>
  <si>
    <t>史云朝</t>
  </si>
  <si>
    <t>410328197102073018</t>
  </si>
  <si>
    <t>生旺猪场</t>
  </si>
  <si>
    <t>赵生旺</t>
  </si>
  <si>
    <t>410328196604152512</t>
  </si>
  <si>
    <t>现乐猪场</t>
  </si>
  <si>
    <t>马现乐</t>
  </si>
  <si>
    <t>410321197107157339</t>
  </si>
  <si>
    <t>黄庄村</t>
  </si>
  <si>
    <t>大郎庙村</t>
  </si>
  <si>
    <t>书印猪场</t>
  </si>
  <si>
    <t>冯书印</t>
  </si>
  <si>
    <t>410381196807273519</t>
  </si>
  <si>
    <t>佃庄村</t>
  </si>
  <si>
    <t>俊涛猪场</t>
  </si>
  <si>
    <t>张俊涛</t>
  </si>
  <si>
    <t>410381197108163534</t>
  </si>
  <si>
    <t>庞村镇</t>
  </si>
  <si>
    <t>白草坡村</t>
  </si>
  <si>
    <t>永顺养殖场</t>
  </si>
  <si>
    <t>刘晓燕</t>
  </si>
  <si>
    <t>410329198002049601</t>
  </si>
  <si>
    <t>寇店镇</t>
  </si>
  <si>
    <t>沙沟村</t>
  </si>
  <si>
    <t>晓阳养殖场</t>
  </si>
  <si>
    <t>柴晓阳</t>
  </si>
  <si>
    <t>410381198706187821</t>
  </si>
  <si>
    <t>2022年1月</t>
  </si>
  <si>
    <t>2022年2月</t>
  </si>
  <si>
    <t>张东战猪场</t>
  </si>
  <si>
    <t>全区2020年1月至2022年2月期间养殖环节病死猪无害化处理补助情况表</t>
  </si>
  <si>
    <t>年度</t>
  </si>
  <si>
    <t>养殖场户名称</t>
  </si>
  <si>
    <t>养殖场户负责人</t>
  </si>
  <si>
    <t>养殖场户负责人
身份证号</t>
  </si>
  <si>
    <t>养殖场户
负责人联系电话</t>
  </si>
  <si>
    <t>病死猪无害化处理量（头）</t>
  </si>
  <si>
    <t>拟补助资金（元）</t>
  </si>
  <si>
    <t>2020年</t>
  </si>
  <si>
    <t>关庄村</t>
  </si>
  <si>
    <t>41038119******163535</t>
  </si>
  <si>
    <t>133****6788</t>
  </si>
  <si>
    <t>41038119******203518</t>
  </si>
  <si>
    <t>150****9017</t>
  </si>
  <si>
    <t>41038119******123532</t>
  </si>
  <si>
    <t>189****0835</t>
  </si>
  <si>
    <t>后石罢村</t>
  </si>
  <si>
    <t>41031119******045012</t>
  </si>
  <si>
    <t>151****7022</t>
  </si>
  <si>
    <t>41038119******063525</t>
  </si>
  <si>
    <t>158****6191</t>
  </si>
  <si>
    <t>41038119******283515</t>
  </si>
  <si>
    <t>136****8200</t>
  </si>
  <si>
    <t>41032819******122517</t>
  </si>
  <si>
    <t>135****7958</t>
  </si>
  <si>
    <t>陈沟村</t>
  </si>
  <si>
    <t>41032119******237319</t>
  </si>
  <si>
    <t>150****2188</t>
  </si>
  <si>
    <t>南寨村</t>
  </si>
  <si>
    <t>41038119******04651X</t>
  </si>
  <si>
    <t>135****7658</t>
  </si>
  <si>
    <t>41032119******069027</t>
  </si>
  <si>
    <t>151****9208</t>
  </si>
  <si>
    <t>41032119******207312</t>
  </si>
  <si>
    <t>182****9566</t>
  </si>
  <si>
    <t>41032119******237313</t>
  </si>
  <si>
    <t>136****0639</t>
  </si>
  <si>
    <t>41032119******067317</t>
  </si>
  <si>
    <t>139****9050</t>
  </si>
  <si>
    <t>41032119******18733X</t>
  </si>
  <si>
    <t>158****5483</t>
  </si>
  <si>
    <t>41032119******057319</t>
  </si>
  <si>
    <t>158****0245</t>
  </si>
  <si>
    <t>41032119******13731X</t>
  </si>
  <si>
    <t>151****6692</t>
  </si>
  <si>
    <t>41032119******237315</t>
  </si>
  <si>
    <t>152****8947</t>
  </si>
  <si>
    <t>41032119******137332</t>
  </si>
  <si>
    <t>150****9956</t>
  </si>
  <si>
    <t>41032119******177339</t>
  </si>
  <si>
    <t>187****1638</t>
  </si>
  <si>
    <t>41032119******157373</t>
  </si>
  <si>
    <t>150****6321</t>
  </si>
  <si>
    <t>41038119******286512</t>
  </si>
  <si>
    <t>136****9410</t>
  </si>
  <si>
    <t>41032119******267317</t>
  </si>
  <si>
    <t>151****2251</t>
  </si>
  <si>
    <t>41032119******087310</t>
  </si>
  <si>
    <t>137****6695</t>
  </si>
  <si>
    <t>41031119******021519</t>
  </si>
  <si>
    <t>152****0000</t>
  </si>
  <si>
    <t>41032119******217314</t>
  </si>
  <si>
    <t>137****9650</t>
  </si>
  <si>
    <t>41032119******157338</t>
  </si>
  <si>
    <t>150****0217</t>
  </si>
  <si>
    <t>41032819******073018</t>
  </si>
  <si>
    <t>138****4085</t>
  </si>
  <si>
    <t>41032119******197318</t>
  </si>
  <si>
    <t>158****0369</t>
  </si>
  <si>
    <t>41032819******152512</t>
  </si>
  <si>
    <t>158****8910</t>
  </si>
  <si>
    <t>2021年</t>
  </si>
  <si>
    <t>41032119******157339</t>
  </si>
  <si>
    <t>136****8582</t>
  </si>
  <si>
    <t>158****3300</t>
  </si>
  <si>
    <t>41038119******273519</t>
  </si>
  <si>
    <t>136****6319</t>
  </si>
  <si>
    <t>41038119******163534</t>
  </si>
  <si>
    <t>182****3222</t>
  </si>
  <si>
    <t>41032919******049601</t>
  </si>
  <si>
    <t>135****3876</t>
  </si>
  <si>
    <t>41038119******187821</t>
  </si>
  <si>
    <t>152****6551</t>
  </si>
  <si>
    <t>2022年1-2月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</si>
</sst>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7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55</xdr:row>
      <xdr:rowOff>209550</xdr:rowOff>
    </xdr:from>
    <xdr:to>
      <xdr:col>8</xdr:col>
      <xdr:colOff>0</xdr:colOff>
      <xdr:row>55</xdr:row>
      <xdr:rowOff>209550</xdr:rowOff>
    </xdr:to>
    <xdr:sp>
      <xdr:nvSpPr>
        <xdr:cNvPr id="1" name="Line 705"/>
        <xdr:cNvSpPr>
          <a:spLocks/>
        </xdr:cNvSpPr>
      </xdr:nvSpPr>
      <xdr:spPr>
        <a:xfrm>
          <a:off x="6543675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209550</xdr:rowOff>
    </xdr:from>
    <xdr:to>
      <xdr:col>8</xdr:col>
      <xdr:colOff>0</xdr:colOff>
      <xdr:row>55</xdr:row>
      <xdr:rowOff>209550</xdr:rowOff>
    </xdr:to>
    <xdr:sp>
      <xdr:nvSpPr>
        <xdr:cNvPr id="2" name="Line 706"/>
        <xdr:cNvSpPr>
          <a:spLocks/>
        </xdr:cNvSpPr>
      </xdr:nvSpPr>
      <xdr:spPr>
        <a:xfrm flipV="1">
          <a:off x="6543675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209550</xdr:rowOff>
    </xdr:from>
    <xdr:to>
      <xdr:col>8</xdr:col>
      <xdr:colOff>0</xdr:colOff>
      <xdr:row>55</xdr:row>
      <xdr:rowOff>209550</xdr:rowOff>
    </xdr:to>
    <xdr:sp>
      <xdr:nvSpPr>
        <xdr:cNvPr id="3" name="Line 707"/>
        <xdr:cNvSpPr>
          <a:spLocks/>
        </xdr:cNvSpPr>
      </xdr:nvSpPr>
      <xdr:spPr>
        <a:xfrm>
          <a:off x="6543675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209550</xdr:rowOff>
    </xdr:from>
    <xdr:to>
      <xdr:col>8</xdr:col>
      <xdr:colOff>0</xdr:colOff>
      <xdr:row>55</xdr:row>
      <xdr:rowOff>209550</xdr:rowOff>
    </xdr:to>
    <xdr:sp>
      <xdr:nvSpPr>
        <xdr:cNvPr id="4" name="Line 708"/>
        <xdr:cNvSpPr>
          <a:spLocks/>
        </xdr:cNvSpPr>
      </xdr:nvSpPr>
      <xdr:spPr>
        <a:xfrm flipV="1">
          <a:off x="6543675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209550</xdr:rowOff>
    </xdr:from>
    <xdr:to>
      <xdr:col>8</xdr:col>
      <xdr:colOff>0</xdr:colOff>
      <xdr:row>55</xdr:row>
      <xdr:rowOff>209550</xdr:rowOff>
    </xdr:to>
    <xdr:sp>
      <xdr:nvSpPr>
        <xdr:cNvPr id="5" name="Line 709"/>
        <xdr:cNvSpPr>
          <a:spLocks/>
        </xdr:cNvSpPr>
      </xdr:nvSpPr>
      <xdr:spPr>
        <a:xfrm>
          <a:off x="6543675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209550</xdr:rowOff>
    </xdr:from>
    <xdr:to>
      <xdr:col>8</xdr:col>
      <xdr:colOff>0</xdr:colOff>
      <xdr:row>55</xdr:row>
      <xdr:rowOff>209550</xdr:rowOff>
    </xdr:to>
    <xdr:sp>
      <xdr:nvSpPr>
        <xdr:cNvPr id="6" name="Line 710"/>
        <xdr:cNvSpPr>
          <a:spLocks/>
        </xdr:cNvSpPr>
      </xdr:nvSpPr>
      <xdr:spPr>
        <a:xfrm flipV="1">
          <a:off x="6543675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209550</xdr:rowOff>
    </xdr:from>
    <xdr:to>
      <xdr:col>8</xdr:col>
      <xdr:colOff>0</xdr:colOff>
      <xdr:row>55</xdr:row>
      <xdr:rowOff>209550</xdr:rowOff>
    </xdr:to>
    <xdr:sp>
      <xdr:nvSpPr>
        <xdr:cNvPr id="7" name="Line 711"/>
        <xdr:cNvSpPr>
          <a:spLocks/>
        </xdr:cNvSpPr>
      </xdr:nvSpPr>
      <xdr:spPr>
        <a:xfrm>
          <a:off x="6543675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209550</xdr:rowOff>
    </xdr:from>
    <xdr:to>
      <xdr:col>8</xdr:col>
      <xdr:colOff>0</xdr:colOff>
      <xdr:row>55</xdr:row>
      <xdr:rowOff>209550</xdr:rowOff>
    </xdr:to>
    <xdr:sp>
      <xdr:nvSpPr>
        <xdr:cNvPr id="8" name="Line 712"/>
        <xdr:cNvSpPr>
          <a:spLocks/>
        </xdr:cNvSpPr>
      </xdr:nvSpPr>
      <xdr:spPr>
        <a:xfrm flipV="1">
          <a:off x="6543675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19050</xdr:rowOff>
    </xdr:to>
    <xdr:sp>
      <xdr:nvSpPr>
        <xdr:cNvPr id="9" name="Line 713"/>
        <xdr:cNvSpPr>
          <a:spLocks/>
        </xdr:cNvSpPr>
      </xdr:nvSpPr>
      <xdr:spPr>
        <a:xfrm>
          <a:off x="6067425" y="116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19050</xdr:rowOff>
    </xdr:to>
    <xdr:sp>
      <xdr:nvSpPr>
        <xdr:cNvPr id="10" name="Line 714"/>
        <xdr:cNvSpPr>
          <a:spLocks/>
        </xdr:cNvSpPr>
      </xdr:nvSpPr>
      <xdr:spPr>
        <a:xfrm flipV="1">
          <a:off x="6067425" y="116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19050</xdr:rowOff>
    </xdr:to>
    <xdr:sp>
      <xdr:nvSpPr>
        <xdr:cNvPr id="11" name="Line 715"/>
        <xdr:cNvSpPr>
          <a:spLocks/>
        </xdr:cNvSpPr>
      </xdr:nvSpPr>
      <xdr:spPr>
        <a:xfrm>
          <a:off x="6067425" y="116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19050</xdr:rowOff>
    </xdr:to>
    <xdr:sp>
      <xdr:nvSpPr>
        <xdr:cNvPr id="12" name="Line 716"/>
        <xdr:cNvSpPr>
          <a:spLocks/>
        </xdr:cNvSpPr>
      </xdr:nvSpPr>
      <xdr:spPr>
        <a:xfrm flipV="1">
          <a:off x="6067425" y="116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19050</xdr:rowOff>
    </xdr:to>
    <xdr:sp>
      <xdr:nvSpPr>
        <xdr:cNvPr id="13" name="Line 717"/>
        <xdr:cNvSpPr>
          <a:spLocks/>
        </xdr:cNvSpPr>
      </xdr:nvSpPr>
      <xdr:spPr>
        <a:xfrm>
          <a:off x="6067425" y="116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19050</xdr:rowOff>
    </xdr:to>
    <xdr:sp>
      <xdr:nvSpPr>
        <xdr:cNvPr id="14" name="Line 718"/>
        <xdr:cNvSpPr>
          <a:spLocks/>
        </xdr:cNvSpPr>
      </xdr:nvSpPr>
      <xdr:spPr>
        <a:xfrm flipV="1">
          <a:off x="6067425" y="116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19050</xdr:rowOff>
    </xdr:to>
    <xdr:sp>
      <xdr:nvSpPr>
        <xdr:cNvPr id="15" name="Line 719"/>
        <xdr:cNvSpPr>
          <a:spLocks/>
        </xdr:cNvSpPr>
      </xdr:nvSpPr>
      <xdr:spPr>
        <a:xfrm>
          <a:off x="6067425" y="116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19050</xdr:rowOff>
    </xdr:to>
    <xdr:sp>
      <xdr:nvSpPr>
        <xdr:cNvPr id="16" name="Line 720"/>
        <xdr:cNvSpPr>
          <a:spLocks/>
        </xdr:cNvSpPr>
      </xdr:nvSpPr>
      <xdr:spPr>
        <a:xfrm flipV="1">
          <a:off x="6067425" y="116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19050</xdr:rowOff>
    </xdr:to>
    <xdr:sp>
      <xdr:nvSpPr>
        <xdr:cNvPr id="17" name="Line 721"/>
        <xdr:cNvSpPr>
          <a:spLocks/>
        </xdr:cNvSpPr>
      </xdr:nvSpPr>
      <xdr:spPr>
        <a:xfrm flipV="1">
          <a:off x="6067425" y="116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209550</xdr:rowOff>
    </xdr:from>
    <xdr:to>
      <xdr:col>7</xdr:col>
      <xdr:colOff>0</xdr:colOff>
      <xdr:row>4</xdr:row>
      <xdr:rowOff>38100</xdr:rowOff>
    </xdr:to>
    <xdr:sp>
      <xdr:nvSpPr>
        <xdr:cNvPr id="18" name="Line 722"/>
        <xdr:cNvSpPr>
          <a:spLocks/>
        </xdr:cNvSpPr>
      </xdr:nvSpPr>
      <xdr:spPr>
        <a:xfrm flipV="1">
          <a:off x="6067425" y="1162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58</xdr:row>
      <xdr:rowOff>209550</xdr:rowOff>
    </xdr:from>
    <xdr:to>
      <xdr:col>8</xdr:col>
      <xdr:colOff>0</xdr:colOff>
      <xdr:row>58</xdr:row>
      <xdr:rowOff>209550</xdr:rowOff>
    </xdr:to>
    <xdr:sp>
      <xdr:nvSpPr>
        <xdr:cNvPr id="19" name="Line 723"/>
        <xdr:cNvSpPr>
          <a:spLocks/>
        </xdr:cNvSpPr>
      </xdr:nvSpPr>
      <xdr:spPr>
        <a:xfrm>
          <a:off x="6543675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58</xdr:row>
      <xdr:rowOff>209550</xdr:rowOff>
    </xdr:from>
    <xdr:to>
      <xdr:col>8</xdr:col>
      <xdr:colOff>0</xdr:colOff>
      <xdr:row>58</xdr:row>
      <xdr:rowOff>209550</xdr:rowOff>
    </xdr:to>
    <xdr:sp>
      <xdr:nvSpPr>
        <xdr:cNvPr id="20" name="Line 724"/>
        <xdr:cNvSpPr>
          <a:spLocks/>
        </xdr:cNvSpPr>
      </xdr:nvSpPr>
      <xdr:spPr>
        <a:xfrm flipV="1">
          <a:off x="6543675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58</xdr:row>
      <xdr:rowOff>209550</xdr:rowOff>
    </xdr:from>
    <xdr:to>
      <xdr:col>8</xdr:col>
      <xdr:colOff>0</xdr:colOff>
      <xdr:row>58</xdr:row>
      <xdr:rowOff>209550</xdr:rowOff>
    </xdr:to>
    <xdr:sp>
      <xdr:nvSpPr>
        <xdr:cNvPr id="21" name="Line 725"/>
        <xdr:cNvSpPr>
          <a:spLocks/>
        </xdr:cNvSpPr>
      </xdr:nvSpPr>
      <xdr:spPr>
        <a:xfrm>
          <a:off x="6543675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58</xdr:row>
      <xdr:rowOff>209550</xdr:rowOff>
    </xdr:from>
    <xdr:to>
      <xdr:col>8</xdr:col>
      <xdr:colOff>0</xdr:colOff>
      <xdr:row>58</xdr:row>
      <xdr:rowOff>209550</xdr:rowOff>
    </xdr:to>
    <xdr:sp>
      <xdr:nvSpPr>
        <xdr:cNvPr id="22" name="Line 726"/>
        <xdr:cNvSpPr>
          <a:spLocks/>
        </xdr:cNvSpPr>
      </xdr:nvSpPr>
      <xdr:spPr>
        <a:xfrm flipV="1">
          <a:off x="6543675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</xdr:rowOff>
    </xdr:to>
    <xdr:sp>
      <xdr:nvSpPr>
        <xdr:cNvPr id="23" name="Line 727"/>
        <xdr:cNvSpPr>
          <a:spLocks/>
        </xdr:cNvSpPr>
      </xdr:nvSpPr>
      <xdr:spPr>
        <a:xfrm>
          <a:off x="6067425" y="5562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</xdr:rowOff>
    </xdr:to>
    <xdr:sp>
      <xdr:nvSpPr>
        <xdr:cNvPr id="24" name="Line 728"/>
        <xdr:cNvSpPr>
          <a:spLocks/>
        </xdr:cNvSpPr>
      </xdr:nvSpPr>
      <xdr:spPr>
        <a:xfrm flipV="1">
          <a:off x="6067425" y="5562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</xdr:rowOff>
    </xdr:to>
    <xdr:sp>
      <xdr:nvSpPr>
        <xdr:cNvPr id="25" name="Line 729"/>
        <xdr:cNvSpPr>
          <a:spLocks/>
        </xdr:cNvSpPr>
      </xdr:nvSpPr>
      <xdr:spPr>
        <a:xfrm>
          <a:off x="6067425" y="5562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</xdr:rowOff>
    </xdr:to>
    <xdr:sp>
      <xdr:nvSpPr>
        <xdr:cNvPr id="26" name="Line 730"/>
        <xdr:cNvSpPr>
          <a:spLocks/>
        </xdr:cNvSpPr>
      </xdr:nvSpPr>
      <xdr:spPr>
        <a:xfrm flipV="1">
          <a:off x="6067425" y="5562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</xdr:rowOff>
    </xdr:to>
    <xdr:sp>
      <xdr:nvSpPr>
        <xdr:cNvPr id="27" name="Line 731"/>
        <xdr:cNvSpPr>
          <a:spLocks/>
        </xdr:cNvSpPr>
      </xdr:nvSpPr>
      <xdr:spPr>
        <a:xfrm>
          <a:off x="6067425" y="5562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</xdr:rowOff>
    </xdr:to>
    <xdr:sp>
      <xdr:nvSpPr>
        <xdr:cNvPr id="28" name="Line 732"/>
        <xdr:cNvSpPr>
          <a:spLocks/>
        </xdr:cNvSpPr>
      </xdr:nvSpPr>
      <xdr:spPr>
        <a:xfrm flipV="1">
          <a:off x="6067425" y="5562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</xdr:rowOff>
    </xdr:to>
    <xdr:sp>
      <xdr:nvSpPr>
        <xdr:cNvPr id="29" name="Line 733"/>
        <xdr:cNvSpPr>
          <a:spLocks/>
        </xdr:cNvSpPr>
      </xdr:nvSpPr>
      <xdr:spPr>
        <a:xfrm>
          <a:off x="6067425" y="5562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</xdr:rowOff>
    </xdr:to>
    <xdr:sp>
      <xdr:nvSpPr>
        <xdr:cNvPr id="30" name="Line 734"/>
        <xdr:cNvSpPr>
          <a:spLocks/>
        </xdr:cNvSpPr>
      </xdr:nvSpPr>
      <xdr:spPr>
        <a:xfrm flipV="1">
          <a:off x="6067425" y="5562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19050</xdr:rowOff>
    </xdr:to>
    <xdr:sp>
      <xdr:nvSpPr>
        <xdr:cNvPr id="31" name="Line 735"/>
        <xdr:cNvSpPr>
          <a:spLocks/>
        </xdr:cNvSpPr>
      </xdr:nvSpPr>
      <xdr:spPr>
        <a:xfrm flipV="1">
          <a:off x="6067425" y="5562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209550</xdr:rowOff>
    </xdr:from>
    <xdr:to>
      <xdr:col>7</xdr:col>
      <xdr:colOff>0</xdr:colOff>
      <xdr:row>25</xdr:row>
      <xdr:rowOff>38100</xdr:rowOff>
    </xdr:to>
    <xdr:sp>
      <xdr:nvSpPr>
        <xdr:cNvPr id="32" name="Line 736"/>
        <xdr:cNvSpPr>
          <a:spLocks/>
        </xdr:cNvSpPr>
      </xdr:nvSpPr>
      <xdr:spPr>
        <a:xfrm flipV="1">
          <a:off x="6067425" y="5562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59</xdr:row>
      <xdr:rowOff>209550</xdr:rowOff>
    </xdr:from>
    <xdr:to>
      <xdr:col>8</xdr:col>
      <xdr:colOff>0</xdr:colOff>
      <xdr:row>59</xdr:row>
      <xdr:rowOff>209550</xdr:rowOff>
    </xdr:to>
    <xdr:sp>
      <xdr:nvSpPr>
        <xdr:cNvPr id="33" name="Line 737"/>
        <xdr:cNvSpPr>
          <a:spLocks/>
        </xdr:cNvSpPr>
      </xdr:nvSpPr>
      <xdr:spPr>
        <a:xfrm>
          <a:off x="65436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59</xdr:row>
      <xdr:rowOff>209550</xdr:rowOff>
    </xdr:from>
    <xdr:to>
      <xdr:col>8</xdr:col>
      <xdr:colOff>0</xdr:colOff>
      <xdr:row>59</xdr:row>
      <xdr:rowOff>209550</xdr:rowOff>
    </xdr:to>
    <xdr:sp>
      <xdr:nvSpPr>
        <xdr:cNvPr id="34" name="Line 738"/>
        <xdr:cNvSpPr>
          <a:spLocks/>
        </xdr:cNvSpPr>
      </xdr:nvSpPr>
      <xdr:spPr>
        <a:xfrm flipV="1">
          <a:off x="65436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59</xdr:row>
      <xdr:rowOff>209550</xdr:rowOff>
    </xdr:from>
    <xdr:to>
      <xdr:col>8</xdr:col>
      <xdr:colOff>0</xdr:colOff>
      <xdr:row>59</xdr:row>
      <xdr:rowOff>209550</xdr:rowOff>
    </xdr:to>
    <xdr:sp>
      <xdr:nvSpPr>
        <xdr:cNvPr id="35" name="Line 739"/>
        <xdr:cNvSpPr>
          <a:spLocks/>
        </xdr:cNvSpPr>
      </xdr:nvSpPr>
      <xdr:spPr>
        <a:xfrm>
          <a:off x="65436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59</xdr:row>
      <xdr:rowOff>209550</xdr:rowOff>
    </xdr:from>
    <xdr:to>
      <xdr:col>8</xdr:col>
      <xdr:colOff>0</xdr:colOff>
      <xdr:row>59</xdr:row>
      <xdr:rowOff>209550</xdr:rowOff>
    </xdr:to>
    <xdr:sp>
      <xdr:nvSpPr>
        <xdr:cNvPr id="36" name="Line 740"/>
        <xdr:cNvSpPr>
          <a:spLocks/>
        </xdr:cNvSpPr>
      </xdr:nvSpPr>
      <xdr:spPr>
        <a:xfrm flipV="1">
          <a:off x="65436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19050</xdr:rowOff>
    </xdr:to>
    <xdr:sp>
      <xdr:nvSpPr>
        <xdr:cNvPr id="37" name="Line 741"/>
        <xdr:cNvSpPr>
          <a:spLocks/>
        </xdr:cNvSpPr>
      </xdr:nvSpPr>
      <xdr:spPr>
        <a:xfrm>
          <a:off x="6067425" y="51435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19050</xdr:rowOff>
    </xdr:to>
    <xdr:sp>
      <xdr:nvSpPr>
        <xdr:cNvPr id="38" name="Line 742"/>
        <xdr:cNvSpPr>
          <a:spLocks/>
        </xdr:cNvSpPr>
      </xdr:nvSpPr>
      <xdr:spPr>
        <a:xfrm flipV="1">
          <a:off x="6067425" y="51435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19050</xdr:rowOff>
    </xdr:to>
    <xdr:sp>
      <xdr:nvSpPr>
        <xdr:cNvPr id="39" name="Line 743"/>
        <xdr:cNvSpPr>
          <a:spLocks/>
        </xdr:cNvSpPr>
      </xdr:nvSpPr>
      <xdr:spPr>
        <a:xfrm>
          <a:off x="6067425" y="51435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19050</xdr:rowOff>
    </xdr:to>
    <xdr:sp>
      <xdr:nvSpPr>
        <xdr:cNvPr id="40" name="Line 744"/>
        <xdr:cNvSpPr>
          <a:spLocks/>
        </xdr:cNvSpPr>
      </xdr:nvSpPr>
      <xdr:spPr>
        <a:xfrm flipV="1">
          <a:off x="6067425" y="51435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19050</xdr:rowOff>
    </xdr:to>
    <xdr:sp>
      <xdr:nvSpPr>
        <xdr:cNvPr id="41" name="Line 745"/>
        <xdr:cNvSpPr>
          <a:spLocks/>
        </xdr:cNvSpPr>
      </xdr:nvSpPr>
      <xdr:spPr>
        <a:xfrm>
          <a:off x="6067425" y="51435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19050</xdr:rowOff>
    </xdr:to>
    <xdr:sp>
      <xdr:nvSpPr>
        <xdr:cNvPr id="42" name="Line 746"/>
        <xdr:cNvSpPr>
          <a:spLocks/>
        </xdr:cNvSpPr>
      </xdr:nvSpPr>
      <xdr:spPr>
        <a:xfrm flipV="1">
          <a:off x="6067425" y="51435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19050</xdr:rowOff>
    </xdr:to>
    <xdr:sp>
      <xdr:nvSpPr>
        <xdr:cNvPr id="43" name="Line 747"/>
        <xdr:cNvSpPr>
          <a:spLocks/>
        </xdr:cNvSpPr>
      </xdr:nvSpPr>
      <xdr:spPr>
        <a:xfrm>
          <a:off x="6067425" y="51435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19050</xdr:rowOff>
    </xdr:to>
    <xdr:sp>
      <xdr:nvSpPr>
        <xdr:cNvPr id="44" name="Line 748"/>
        <xdr:cNvSpPr>
          <a:spLocks/>
        </xdr:cNvSpPr>
      </xdr:nvSpPr>
      <xdr:spPr>
        <a:xfrm flipV="1">
          <a:off x="6067425" y="51435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19050</xdr:rowOff>
    </xdr:to>
    <xdr:sp>
      <xdr:nvSpPr>
        <xdr:cNvPr id="45" name="Line 749"/>
        <xdr:cNvSpPr>
          <a:spLocks/>
        </xdr:cNvSpPr>
      </xdr:nvSpPr>
      <xdr:spPr>
        <a:xfrm flipV="1">
          <a:off x="6067425" y="51435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209550</xdr:rowOff>
    </xdr:from>
    <xdr:to>
      <xdr:col>7</xdr:col>
      <xdr:colOff>0</xdr:colOff>
      <xdr:row>28</xdr:row>
      <xdr:rowOff>38100</xdr:rowOff>
    </xdr:to>
    <xdr:sp>
      <xdr:nvSpPr>
        <xdr:cNvPr id="46" name="Line 750"/>
        <xdr:cNvSpPr>
          <a:spLocks/>
        </xdr:cNvSpPr>
      </xdr:nvSpPr>
      <xdr:spPr>
        <a:xfrm flipV="1">
          <a:off x="6067425" y="51435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60</xdr:row>
      <xdr:rowOff>209550</xdr:rowOff>
    </xdr:from>
    <xdr:to>
      <xdr:col>8</xdr:col>
      <xdr:colOff>0</xdr:colOff>
      <xdr:row>60</xdr:row>
      <xdr:rowOff>209550</xdr:rowOff>
    </xdr:to>
    <xdr:sp>
      <xdr:nvSpPr>
        <xdr:cNvPr id="47" name="Line 751"/>
        <xdr:cNvSpPr>
          <a:spLocks/>
        </xdr:cNvSpPr>
      </xdr:nvSpPr>
      <xdr:spPr>
        <a:xfrm>
          <a:off x="6543675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60</xdr:row>
      <xdr:rowOff>209550</xdr:rowOff>
    </xdr:from>
    <xdr:to>
      <xdr:col>8</xdr:col>
      <xdr:colOff>0</xdr:colOff>
      <xdr:row>60</xdr:row>
      <xdr:rowOff>209550</xdr:rowOff>
    </xdr:to>
    <xdr:sp>
      <xdr:nvSpPr>
        <xdr:cNvPr id="48" name="Line 752"/>
        <xdr:cNvSpPr>
          <a:spLocks/>
        </xdr:cNvSpPr>
      </xdr:nvSpPr>
      <xdr:spPr>
        <a:xfrm flipV="1">
          <a:off x="6543675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60</xdr:row>
      <xdr:rowOff>209550</xdr:rowOff>
    </xdr:from>
    <xdr:to>
      <xdr:col>8</xdr:col>
      <xdr:colOff>0</xdr:colOff>
      <xdr:row>60</xdr:row>
      <xdr:rowOff>209550</xdr:rowOff>
    </xdr:to>
    <xdr:sp>
      <xdr:nvSpPr>
        <xdr:cNvPr id="49" name="Line 753"/>
        <xdr:cNvSpPr>
          <a:spLocks/>
        </xdr:cNvSpPr>
      </xdr:nvSpPr>
      <xdr:spPr>
        <a:xfrm>
          <a:off x="6543675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60</xdr:row>
      <xdr:rowOff>209550</xdr:rowOff>
    </xdr:from>
    <xdr:to>
      <xdr:col>8</xdr:col>
      <xdr:colOff>0</xdr:colOff>
      <xdr:row>60</xdr:row>
      <xdr:rowOff>209550</xdr:rowOff>
    </xdr:to>
    <xdr:sp>
      <xdr:nvSpPr>
        <xdr:cNvPr id="50" name="Line 754"/>
        <xdr:cNvSpPr>
          <a:spLocks/>
        </xdr:cNvSpPr>
      </xdr:nvSpPr>
      <xdr:spPr>
        <a:xfrm flipV="1">
          <a:off x="6543675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19050</xdr:rowOff>
    </xdr:to>
    <xdr:sp>
      <xdr:nvSpPr>
        <xdr:cNvPr id="51" name="Line 755"/>
        <xdr:cNvSpPr>
          <a:spLocks/>
        </xdr:cNvSpPr>
      </xdr:nvSpPr>
      <xdr:spPr>
        <a:xfrm>
          <a:off x="6067425" y="74485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19050</xdr:rowOff>
    </xdr:to>
    <xdr:sp>
      <xdr:nvSpPr>
        <xdr:cNvPr id="52" name="Line 756"/>
        <xdr:cNvSpPr>
          <a:spLocks/>
        </xdr:cNvSpPr>
      </xdr:nvSpPr>
      <xdr:spPr>
        <a:xfrm flipV="1">
          <a:off x="6067425" y="74485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19050</xdr:rowOff>
    </xdr:to>
    <xdr:sp>
      <xdr:nvSpPr>
        <xdr:cNvPr id="53" name="Line 757"/>
        <xdr:cNvSpPr>
          <a:spLocks/>
        </xdr:cNvSpPr>
      </xdr:nvSpPr>
      <xdr:spPr>
        <a:xfrm>
          <a:off x="6067425" y="74485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19050</xdr:rowOff>
    </xdr:to>
    <xdr:sp>
      <xdr:nvSpPr>
        <xdr:cNvPr id="54" name="Line 758"/>
        <xdr:cNvSpPr>
          <a:spLocks/>
        </xdr:cNvSpPr>
      </xdr:nvSpPr>
      <xdr:spPr>
        <a:xfrm flipV="1">
          <a:off x="6067425" y="74485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19050</xdr:rowOff>
    </xdr:to>
    <xdr:sp>
      <xdr:nvSpPr>
        <xdr:cNvPr id="55" name="Line 759"/>
        <xdr:cNvSpPr>
          <a:spLocks/>
        </xdr:cNvSpPr>
      </xdr:nvSpPr>
      <xdr:spPr>
        <a:xfrm>
          <a:off x="6067425" y="74485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19050</xdr:rowOff>
    </xdr:to>
    <xdr:sp>
      <xdr:nvSpPr>
        <xdr:cNvPr id="56" name="Line 760"/>
        <xdr:cNvSpPr>
          <a:spLocks/>
        </xdr:cNvSpPr>
      </xdr:nvSpPr>
      <xdr:spPr>
        <a:xfrm flipV="1">
          <a:off x="6067425" y="74485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19050</xdr:rowOff>
    </xdr:to>
    <xdr:sp>
      <xdr:nvSpPr>
        <xdr:cNvPr id="57" name="Line 761"/>
        <xdr:cNvSpPr>
          <a:spLocks/>
        </xdr:cNvSpPr>
      </xdr:nvSpPr>
      <xdr:spPr>
        <a:xfrm>
          <a:off x="6067425" y="74485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19050</xdr:rowOff>
    </xdr:to>
    <xdr:sp>
      <xdr:nvSpPr>
        <xdr:cNvPr id="58" name="Line 762"/>
        <xdr:cNvSpPr>
          <a:spLocks/>
        </xdr:cNvSpPr>
      </xdr:nvSpPr>
      <xdr:spPr>
        <a:xfrm flipV="1">
          <a:off x="6067425" y="74485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19050</xdr:rowOff>
    </xdr:to>
    <xdr:sp>
      <xdr:nvSpPr>
        <xdr:cNvPr id="59" name="Line 763"/>
        <xdr:cNvSpPr>
          <a:spLocks/>
        </xdr:cNvSpPr>
      </xdr:nvSpPr>
      <xdr:spPr>
        <a:xfrm flipV="1">
          <a:off x="6067425" y="74485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209550</xdr:rowOff>
    </xdr:from>
    <xdr:to>
      <xdr:col>7</xdr:col>
      <xdr:colOff>0</xdr:colOff>
      <xdr:row>41</xdr:row>
      <xdr:rowOff>38100</xdr:rowOff>
    </xdr:to>
    <xdr:sp>
      <xdr:nvSpPr>
        <xdr:cNvPr id="60" name="Line 764"/>
        <xdr:cNvSpPr>
          <a:spLocks/>
        </xdr:cNvSpPr>
      </xdr:nvSpPr>
      <xdr:spPr>
        <a:xfrm flipV="1">
          <a:off x="6067425" y="74485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61</xdr:row>
      <xdr:rowOff>209550</xdr:rowOff>
    </xdr:from>
    <xdr:to>
      <xdr:col>8</xdr:col>
      <xdr:colOff>0</xdr:colOff>
      <xdr:row>61</xdr:row>
      <xdr:rowOff>209550</xdr:rowOff>
    </xdr:to>
    <xdr:sp>
      <xdr:nvSpPr>
        <xdr:cNvPr id="61" name="Line 765"/>
        <xdr:cNvSpPr>
          <a:spLocks/>
        </xdr:cNvSpPr>
      </xdr:nvSpPr>
      <xdr:spPr>
        <a:xfrm>
          <a:off x="6543675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61</xdr:row>
      <xdr:rowOff>209550</xdr:rowOff>
    </xdr:from>
    <xdr:to>
      <xdr:col>8</xdr:col>
      <xdr:colOff>0</xdr:colOff>
      <xdr:row>61</xdr:row>
      <xdr:rowOff>209550</xdr:rowOff>
    </xdr:to>
    <xdr:sp>
      <xdr:nvSpPr>
        <xdr:cNvPr id="62" name="Line 766"/>
        <xdr:cNvSpPr>
          <a:spLocks/>
        </xdr:cNvSpPr>
      </xdr:nvSpPr>
      <xdr:spPr>
        <a:xfrm flipV="1">
          <a:off x="6543675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61</xdr:row>
      <xdr:rowOff>209550</xdr:rowOff>
    </xdr:from>
    <xdr:to>
      <xdr:col>8</xdr:col>
      <xdr:colOff>0</xdr:colOff>
      <xdr:row>61</xdr:row>
      <xdr:rowOff>209550</xdr:rowOff>
    </xdr:to>
    <xdr:sp>
      <xdr:nvSpPr>
        <xdr:cNvPr id="63" name="Line 767"/>
        <xdr:cNvSpPr>
          <a:spLocks/>
        </xdr:cNvSpPr>
      </xdr:nvSpPr>
      <xdr:spPr>
        <a:xfrm>
          <a:off x="6543675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61</xdr:row>
      <xdr:rowOff>209550</xdr:rowOff>
    </xdr:from>
    <xdr:to>
      <xdr:col>8</xdr:col>
      <xdr:colOff>0</xdr:colOff>
      <xdr:row>61</xdr:row>
      <xdr:rowOff>209550</xdr:rowOff>
    </xdr:to>
    <xdr:sp>
      <xdr:nvSpPr>
        <xdr:cNvPr id="64" name="Line 768"/>
        <xdr:cNvSpPr>
          <a:spLocks/>
        </xdr:cNvSpPr>
      </xdr:nvSpPr>
      <xdr:spPr>
        <a:xfrm flipV="1">
          <a:off x="6543675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19050</xdr:rowOff>
    </xdr:to>
    <xdr:sp>
      <xdr:nvSpPr>
        <xdr:cNvPr id="65" name="Line 769"/>
        <xdr:cNvSpPr>
          <a:spLocks/>
        </xdr:cNvSpPr>
      </xdr:nvSpPr>
      <xdr:spPr>
        <a:xfrm>
          <a:off x="6067425" y="828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19050</xdr:rowOff>
    </xdr:to>
    <xdr:sp>
      <xdr:nvSpPr>
        <xdr:cNvPr id="66" name="Line 770"/>
        <xdr:cNvSpPr>
          <a:spLocks/>
        </xdr:cNvSpPr>
      </xdr:nvSpPr>
      <xdr:spPr>
        <a:xfrm flipV="1">
          <a:off x="6067425" y="828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19050</xdr:rowOff>
    </xdr:to>
    <xdr:sp>
      <xdr:nvSpPr>
        <xdr:cNvPr id="67" name="Line 771"/>
        <xdr:cNvSpPr>
          <a:spLocks/>
        </xdr:cNvSpPr>
      </xdr:nvSpPr>
      <xdr:spPr>
        <a:xfrm>
          <a:off x="6067425" y="828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19050</xdr:rowOff>
    </xdr:to>
    <xdr:sp>
      <xdr:nvSpPr>
        <xdr:cNvPr id="68" name="Line 772"/>
        <xdr:cNvSpPr>
          <a:spLocks/>
        </xdr:cNvSpPr>
      </xdr:nvSpPr>
      <xdr:spPr>
        <a:xfrm flipV="1">
          <a:off x="6067425" y="828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19050</xdr:rowOff>
    </xdr:to>
    <xdr:sp>
      <xdr:nvSpPr>
        <xdr:cNvPr id="69" name="Line 773"/>
        <xdr:cNvSpPr>
          <a:spLocks/>
        </xdr:cNvSpPr>
      </xdr:nvSpPr>
      <xdr:spPr>
        <a:xfrm>
          <a:off x="6067425" y="828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19050</xdr:rowOff>
    </xdr:to>
    <xdr:sp>
      <xdr:nvSpPr>
        <xdr:cNvPr id="70" name="Line 774"/>
        <xdr:cNvSpPr>
          <a:spLocks/>
        </xdr:cNvSpPr>
      </xdr:nvSpPr>
      <xdr:spPr>
        <a:xfrm flipV="1">
          <a:off x="6067425" y="828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19050</xdr:rowOff>
    </xdr:to>
    <xdr:sp>
      <xdr:nvSpPr>
        <xdr:cNvPr id="71" name="Line 775"/>
        <xdr:cNvSpPr>
          <a:spLocks/>
        </xdr:cNvSpPr>
      </xdr:nvSpPr>
      <xdr:spPr>
        <a:xfrm>
          <a:off x="6067425" y="828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19050</xdr:rowOff>
    </xdr:to>
    <xdr:sp>
      <xdr:nvSpPr>
        <xdr:cNvPr id="72" name="Line 776"/>
        <xdr:cNvSpPr>
          <a:spLocks/>
        </xdr:cNvSpPr>
      </xdr:nvSpPr>
      <xdr:spPr>
        <a:xfrm flipV="1">
          <a:off x="6067425" y="828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19050</xdr:rowOff>
    </xdr:to>
    <xdr:sp>
      <xdr:nvSpPr>
        <xdr:cNvPr id="73" name="Line 777"/>
        <xdr:cNvSpPr>
          <a:spLocks/>
        </xdr:cNvSpPr>
      </xdr:nvSpPr>
      <xdr:spPr>
        <a:xfrm flipV="1">
          <a:off x="6067425" y="828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209550</xdr:rowOff>
    </xdr:from>
    <xdr:to>
      <xdr:col>7</xdr:col>
      <xdr:colOff>0</xdr:colOff>
      <xdr:row>38</xdr:row>
      <xdr:rowOff>38100</xdr:rowOff>
    </xdr:to>
    <xdr:sp>
      <xdr:nvSpPr>
        <xdr:cNvPr id="74" name="Line 778"/>
        <xdr:cNvSpPr>
          <a:spLocks/>
        </xdr:cNvSpPr>
      </xdr:nvSpPr>
      <xdr:spPr>
        <a:xfrm flipV="1">
          <a:off x="6067425" y="8286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62</xdr:row>
      <xdr:rowOff>209550</xdr:rowOff>
    </xdr:from>
    <xdr:to>
      <xdr:col>8</xdr:col>
      <xdr:colOff>0</xdr:colOff>
      <xdr:row>62</xdr:row>
      <xdr:rowOff>209550</xdr:rowOff>
    </xdr:to>
    <xdr:sp>
      <xdr:nvSpPr>
        <xdr:cNvPr id="75" name="Line 779"/>
        <xdr:cNvSpPr>
          <a:spLocks/>
        </xdr:cNvSpPr>
      </xdr:nvSpPr>
      <xdr:spPr>
        <a:xfrm>
          <a:off x="6543675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62</xdr:row>
      <xdr:rowOff>209550</xdr:rowOff>
    </xdr:from>
    <xdr:to>
      <xdr:col>8</xdr:col>
      <xdr:colOff>0</xdr:colOff>
      <xdr:row>62</xdr:row>
      <xdr:rowOff>209550</xdr:rowOff>
    </xdr:to>
    <xdr:sp>
      <xdr:nvSpPr>
        <xdr:cNvPr id="76" name="Line 780"/>
        <xdr:cNvSpPr>
          <a:spLocks/>
        </xdr:cNvSpPr>
      </xdr:nvSpPr>
      <xdr:spPr>
        <a:xfrm flipV="1">
          <a:off x="6543675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62</xdr:row>
      <xdr:rowOff>209550</xdr:rowOff>
    </xdr:from>
    <xdr:to>
      <xdr:col>8</xdr:col>
      <xdr:colOff>0</xdr:colOff>
      <xdr:row>62</xdr:row>
      <xdr:rowOff>209550</xdr:rowOff>
    </xdr:to>
    <xdr:sp>
      <xdr:nvSpPr>
        <xdr:cNvPr id="77" name="Line 781"/>
        <xdr:cNvSpPr>
          <a:spLocks/>
        </xdr:cNvSpPr>
      </xdr:nvSpPr>
      <xdr:spPr>
        <a:xfrm>
          <a:off x="6543675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62</xdr:row>
      <xdr:rowOff>209550</xdr:rowOff>
    </xdr:from>
    <xdr:to>
      <xdr:col>8</xdr:col>
      <xdr:colOff>0</xdr:colOff>
      <xdr:row>62</xdr:row>
      <xdr:rowOff>209550</xdr:rowOff>
    </xdr:to>
    <xdr:sp>
      <xdr:nvSpPr>
        <xdr:cNvPr id="78" name="Line 782"/>
        <xdr:cNvSpPr>
          <a:spLocks/>
        </xdr:cNvSpPr>
      </xdr:nvSpPr>
      <xdr:spPr>
        <a:xfrm flipV="1">
          <a:off x="6543675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19050</xdr:rowOff>
    </xdr:to>
    <xdr:sp>
      <xdr:nvSpPr>
        <xdr:cNvPr id="79" name="Line 783"/>
        <xdr:cNvSpPr>
          <a:spLocks/>
        </xdr:cNvSpPr>
      </xdr:nvSpPr>
      <xdr:spPr>
        <a:xfrm>
          <a:off x="6067425" y="91249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19050</xdr:rowOff>
    </xdr:to>
    <xdr:sp>
      <xdr:nvSpPr>
        <xdr:cNvPr id="80" name="Line 784"/>
        <xdr:cNvSpPr>
          <a:spLocks/>
        </xdr:cNvSpPr>
      </xdr:nvSpPr>
      <xdr:spPr>
        <a:xfrm flipV="1">
          <a:off x="6067425" y="91249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19050</xdr:rowOff>
    </xdr:to>
    <xdr:sp>
      <xdr:nvSpPr>
        <xdr:cNvPr id="81" name="Line 785"/>
        <xdr:cNvSpPr>
          <a:spLocks/>
        </xdr:cNvSpPr>
      </xdr:nvSpPr>
      <xdr:spPr>
        <a:xfrm>
          <a:off x="6067425" y="91249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19050</xdr:rowOff>
    </xdr:to>
    <xdr:sp>
      <xdr:nvSpPr>
        <xdr:cNvPr id="82" name="Line 786"/>
        <xdr:cNvSpPr>
          <a:spLocks/>
        </xdr:cNvSpPr>
      </xdr:nvSpPr>
      <xdr:spPr>
        <a:xfrm flipV="1">
          <a:off x="6067425" y="91249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19050</xdr:rowOff>
    </xdr:to>
    <xdr:sp>
      <xdr:nvSpPr>
        <xdr:cNvPr id="83" name="Line 787"/>
        <xdr:cNvSpPr>
          <a:spLocks/>
        </xdr:cNvSpPr>
      </xdr:nvSpPr>
      <xdr:spPr>
        <a:xfrm>
          <a:off x="6067425" y="91249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19050</xdr:rowOff>
    </xdr:to>
    <xdr:sp>
      <xdr:nvSpPr>
        <xdr:cNvPr id="84" name="Line 788"/>
        <xdr:cNvSpPr>
          <a:spLocks/>
        </xdr:cNvSpPr>
      </xdr:nvSpPr>
      <xdr:spPr>
        <a:xfrm flipV="1">
          <a:off x="6067425" y="91249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19050</xdr:rowOff>
    </xdr:to>
    <xdr:sp>
      <xdr:nvSpPr>
        <xdr:cNvPr id="85" name="Line 789"/>
        <xdr:cNvSpPr>
          <a:spLocks/>
        </xdr:cNvSpPr>
      </xdr:nvSpPr>
      <xdr:spPr>
        <a:xfrm>
          <a:off x="6067425" y="91249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19050</xdr:rowOff>
    </xdr:to>
    <xdr:sp>
      <xdr:nvSpPr>
        <xdr:cNvPr id="86" name="Line 790"/>
        <xdr:cNvSpPr>
          <a:spLocks/>
        </xdr:cNvSpPr>
      </xdr:nvSpPr>
      <xdr:spPr>
        <a:xfrm flipV="1">
          <a:off x="6067425" y="91249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19050</xdr:rowOff>
    </xdr:to>
    <xdr:sp>
      <xdr:nvSpPr>
        <xdr:cNvPr id="87" name="Line 791"/>
        <xdr:cNvSpPr>
          <a:spLocks/>
        </xdr:cNvSpPr>
      </xdr:nvSpPr>
      <xdr:spPr>
        <a:xfrm flipV="1">
          <a:off x="6067425" y="91249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209550</xdr:rowOff>
    </xdr:from>
    <xdr:to>
      <xdr:col>7</xdr:col>
      <xdr:colOff>0</xdr:colOff>
      <xdr:row>46</xdr:row>
      <xdr:rowOff>38100</xdr:rowOff>
    </xdr:to>
    <xdr:sp>
      <xdr:nvSpPr>
        <xdr:cNvPr id="88" name="Line 792"/>
        <xdr:cNvSpPr>
          <a:spLocks/>
        </xdr:cNvSpPr>
      </xdr:nvSpPr>
      <xdr:spPr>
        <a:xfrm flipV="1">
          <a:off x="6067425" y="9124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63</xdr:row>
      <xdr:rowOff>209550</xdr:rowOff>
    </xdr:from>
    <xdr:to>
      <xdr:col>8</xdr:col>
      <xdr:colOff>0</xdr:colOff>
      <xdr:row>63</xdr:row>
      <xdr:rowOff>209550</xdr:rowOff>
    </xdr:to>
    <xdr:sp>
      <xdr:nvSpPr>
        <xdr:cNvPr id="89" name="Line 793"/>
        <xdr:cNvSpPr>
          <a:spLocks/>
        </xdr:cNvSpPr>
      </xdr:nvSpPr>
      <xdr:spPr>
        <a:xfrm>
          <a:off x="65436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63</xdr:row>
      <xdr:rowOff>209550</xdr:rowOff>
    </xdr:from>
    <xdr:to>
      <xdr:col>8</xdr:col>
      <xdr:colOff>0</xdr:colOff>
      <xdr:row>63</xdr:row>
      <xdr:rowOff>209550</xdr:rowOff>
    </xdr:to>
    <xdr:sp>
      <xdr:nvSpPr>
        <xdr:cNvPr id="90" name="Line 794"/>
        <xdr:cNvSpPr>
          <a:spLocks/>
        </xdr:cNvSpPr>
      </xdr:nvSpPr>
      <xdr:spPr>
        <a:xfrm flipV="1">
          <a:off x="65436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63</xdr:row>
      <xdr:rowOff>209550</xdr:rowOff>
    </xdr:from>
    <xdr:to>
      <xdr:col>8</xdr:col>
      <xdr:colOff>0</xdr:colOff>
      <xdr:row>63</xdr:row>
      <xdr:rowOff>209550</xdr:rowOff>
    </xdr:to>
    <xdr:sp>
      <xdr:nvSpPr>
        <xdr:cNvPr id="91" name="Line 795"/>
        <xdr:cNvSpPr>
          <a:spLocks/>
        </xdr:cNvSpPr>
      </xdr:nvSpPr>
      <xdr:spPr>
        <a:xfrm>
          <a:off x="65436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63</xdr:row>
      <xdr:rowOff>209550</xdr:rowOff>
    </xdr:from>
    <xdr:to>
      <xdr:col>8</xdr:col>
      <xdr:colOff>0</xdr:colOff>
      <xdr:row>63</xdr:row>
      <xdr:rowOff>209550</xdr:rowOff>
    </xdr:to>
    <xdr:sp>
      <xdr:nvSpPr>
        <xdr:cNvPr id="92" name="Line 796"/>
        <xdr:cNvSpPr>
          <a:spLocks/>
        </xdr:cNvSpPr>
      </xdr:nvSpPr>
      <xdr:spPr>
        <a:xfrm flipV="1">
          <a:off x="65436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19050</xdr:rowOff>
    </xdr:to>
    <xdr:sp>
      <xdr:nvSpPr>
        <xdr:cNvPr id="93" name="Line 797"/>
        <xdr:cNvSpPr>
          <a:spLocks/>
        </xdr:cNvSpPr>
      </xdr:nvSpPr>
      <xdr:spPr>
        <a:xfrm>
          <a:off x="6067425" y="10591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19050</xdr:rowOff>
    </xdr:to>
    <xdr:sp>
      <xdr:nvSpPr>
        <xdr:cNvPr id="94" name="Line 798"/>
        <xdr:cNvSpPr>
          <a:spLocks/>
        </xdr:cNvSpPr>
      </xdr:nvSpPr>
      <xdr:spPr>
        <a:xfrm flipV="1">
          <a:off x="6067425" y="10591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19050</xdr:rowOff>
    </xdr:to>
    <xdr:sp>
      <xdr:nvSpPr>
        <xdr:cNvPr id="95" name="Line 799"/>
        <xdr:cNvSpPr>
          <a:spLocks/>
        </xdr:cNvSpPr>
      </xdr:nvSpPr>
      <xdr:spPr>
        <a:xfrm>
          <a:off x="6067425" y="10591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19050</xdr:rowOff>
    </xdr:to>
    <xdr:sp>
      <xdr:nvSpPr>
        <xdr:cNvPr id="96" name="Line 800"/>
        <xdr:cNvSpPr>
          <a:spLocks/>
        </xdr:cNvSpPr>
      </xdr:nvSpPr>
      <xdr:spPr>
        <a:xfrm flipV="1">
          <a:off x="6067425" y="10591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19050</xdr:rowOff>
    </xdr:to>
    <xdr:sp>
      <xdr:nvSpPr>
        <xdr:cNvPr id="97" name="Line 801"/>
        <xdr:cNvSpPr>
          <a:spLocks/>
        </xdr:cNvSpPr>
      </xdr:nvSpPr>
      <xdr:spPr>
        <a:xfrm>
          <a:off x="6067425" y="10591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19050</xdr:rowOff>
    </xdr:to>
    <xdr:sp>
      <xdr:nvSpPr>
        <xdr:cNvPr id="98" name="Line 802"/>
        <xdr:cNvSpPr>
          <a:spLocks/>
        </xdr:cNvSpPr>
      </xdr:nvSpPr>
      <xdr:spPr>
        <a:xfrm flipV="1">
          <a:off x="6067425" y="10591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19050</xdr:rowOff>
    </xdr:to>
    <xdr:sp>
      <xdr:nvSpPr>
        <xdr:cNvPr id="99" name="Line 803"/>
        <xdr:cNvSpPr>
          <a:spLocks/>
        </xdr:cNvSpPr>
      </xdr:nvSpPr>
      <xdr:spPr>
        <a:xfrm>
          <a:off x="6067425" y="10591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19050</xdr:rowOff>
    </xdr:to>
    <xdr:sp>
      <xdr:nvSpPr>
        <xdr:cNvPr id="100" name="Line 804"/>
        <xdr:cNvSpPr>
          <a:spLocks/>
        </xdr:cNvSpPr>
      </xdr:nvSpPr>
      <xdr:spPr>
        <a:xfrm flipV="1">
          <a:off x="6067425" y="10591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19050</xdr:rowOff>
    </xdr:to>
    <xdr:sp>
      <xdr:nvSpPr>
        <xdr:cNvPr id="101" name="Line 805"/>
        <xdr:cNvSpPr>
          <a:spLocks/>
        </xdr:cNvSpPr>
      </xdr:nvSpPr>
      <xdr:spPr>
        <a:xfrm flipV="1">
          <a:off x="6067425" y="10591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209550</xdr:rowOff>
    </xdr:from>
    <xdr:to>
      <xdr:col>7</xdr:col>
      <xdr:colOff>0</xdr:colOff>
      <xdr:row>49</xdr:row>
      <xdr:rowOff>38100</xdr:rowOff>
    </xdr:to>
    <xdr:sp>
      <xdr:nvSpPr>
        <xdr:cNvPr id="102" name="Line 806"/>
        <xdr:cNvSpPr>
          <a:spLocks/>
        </xdr:cNvSpPr>
      </xdr:nvSpPr>
      <xdr:spPr>
        <a:xfrm flipV="1">
          <a:off x="6067425" y="105918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64</xdr:row>
      <xdr:rowOff>209550</xdr:rowOff>
    </xdr:from>
    <xdr:to>
      <xdr:col>8</xdr:col>
      <xdr:colOff>0</xdr:colOff>
      <xdr:row>64</xdr:row>
      <xdr:rowOff>209550</xdr:rowOff>
    </xdr:to>
    <xdr:sp>
      <xdr:nvSpPr>
        <xdr:cNvPr id="103" name="Line 807"/>
        <xdr:cNvSpPr>
          <a:spLocks/>
        </xdr:cNvSpPr>
      </xdr:nvSpPr>
      <xdr:spPr>
        <a:xfrm>
          <a:off x="65436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64</xdr:row>
      <xdr:rowOff>209550</xdr:rowOff>
    </xdr:from>
    <xdr:to>
      <xdr:col>8</xdr:col>
      <xdr:colOff>0</xdr:colOff>
      <xdr:row>64</xdr:row>
      <xdr:rowOff>209550</xdr:rowOff>
    </xdr:to>
    <xdr:sp>
      <xdr:nvSpPr>
        <xdr:cNvPr id="104" name="Line 808"/>
        <xdr:cNvSpPr>
          <a:spLocks/>
        </xdr:cNvSpPr>
      </xdr:nvSpPr>
      <xdr:spPr>
        <a:xfrm flipV="1">
          <a:off x="65436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64</xdr:row>
      <xdr:rowOff>209550</xdr:rowOff>
    </xdr:from>
    <xdr:to>
      <xdr:col>8</xdr:col>
      <xdr:colOff>0</xdr:colOff>
      <xdr:row>64</xdr:row>
      <xdr:rowOff>209550</xdr:rowOff>
    </xdr:to>
    <xdr:sp>
      <xdr:nvSpPr>
        <xdr:cNvPr id="105" name="Line 809"/>
        <xdr:cNvSpPr>
          <a:spLocks/>
        </xdr:cNvSpPr>
      </xdr:nvSpPr>
      <xdr:spPr>
        <a:xfrm>
          <a:off x="65436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64</xdr:row>
      <xdr:rowOff>209550</xdr:rowOff>
    </xdr:from>
    <xdr:to>
      <xdr:col>8</xdr:col>
      <xdr:colOff>0</xdr:colOff>
      <xdr:row>64</xdr:row>
      <xdr:rowOff>209550</xdr:rowOff>
    </xdr:to>
    <xdr:sp>
      <xdr:nvSpPr>
        <xdr:cNvPr id="106" name="Line 810"/>
        <xdr:cNvSpPr>
          <a:spLocks/>
        </xdr:cNvSpPr>
      </xdr:nvSpPr>
      <xdr:spPr>
        <a:xfrm flipV="1">
          <a:off x="65436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19050</xdr:rowOff>
    </xdr:to>
    <xdr:sp>
      <xdr:nvSpPr>
        <xdr:cNvPr id="107" name="Line 811"/>
        <xdr:cNvSpPr>
          <a:spLocks/>
        </xdr:cNvSpPr>
      </xdr:nvSpPr>
      <xdr:spPr>
        <a:xfrm>
          <a:off x="6067425" y="1163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19050</xdr:rowOff>
    </xdr:to>
    <xdr:sp>
      <xdr:nvSpPr>
        <xdr:cNvPr id="108" name="Line 812"/>
        <xdr:cNvSpPr>
          <a:spLocks/>
        </xdr:cNvSpPr>
      </xdr:nvSpPr>
      <xdr:spPr>
        <a:xfrm flipV="1">
          <a:off x="6067425" y="1163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19050</xdr:rowOff>
    </xdr:to>
    <xdr:sp>
      <xdr:nvSpPr>
        <xdr:cNvPr id="109" name="Line 813"/>
        <xdr:cNvSpPr>
          <a:spLocks/>
        </xdr:cNvSpPr>
      </xdr:nvSpPr>
      <xdr:spPr>
        <a:xfrm>
          <a:off x="6067425" y="1163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19050</xdr:rowOff>
    </xdr:to>
    <xdr:sp>
      <xdr:nvSpPr>
        <xdr:cNvPr id="110" name="Line 814"/>
        <xdr:cNvSpPr>
          <a:spLocks/>
        </xdr:cNvSpPr>
      </xdr:nvSpPr>
      <xdr:spPr>
        <a:xfrm flipV="1">
          <a:off x="6067425" y="1163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19050</xdr:rowOff>
    </xdr:to>
    <xdr:sp>
      <xdr:nvSpPr>
        <xdr:cNvPr id="111" name="Line 815"/>
        <xdr:cNvSpPr>
          <a:spLocks/>
        </xdr:cNvSpPr>
      </xdr:nvSpPr>
      <xdr:spPr>
        <a:xfrm>
          <a:off x="6067425" y="1163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19050</xdr:rowOff>
    </xdr:to>
    <xdr:sp>
      <xdr:nvSpPr>
        <xdr:cNvPr id="112" name="Line 816"/>
        <xdr:cNvSpPr>
          <a:spLocks/>
        </xdr:cNvSpPr>
      </xdr:nvSpPr>
      <xdr:spPr>
        <a:xfrm flipV="1">
          <a:off x="6067425" y="1163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19050</xdr:rowOff>
    </xdr:to>
    <xdr:sp>
      <xdr:nvSpPr>
        <xdr:cNvPr id="113" name="Line 817"/>
        <xdr:cNvSpPr>
          <a:spLocks/>
        </xdr:cNvSpPr>
      </xdr:nvSpPr>
      <xdr:spPr>
        <a:xfrm>
          <a:off x="6067425" y="1163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19050</xdr:rowOff>
    </xdr:to>
    <xdr:sp>
      <xdr:nvSpPr>
        <xdr:cNvPr id="114" name="Line 818"/>
        <xdr:cNvSpPr>
          <a:spLocks/>
        </xdr:cNvSpPr>
      </xdr:nvSpPr>
      <xdr:spPr>
        <a:xfrm flipV="1">
          <a:off x="6067425" y="1163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19050</xdr:rowOff>
    </xdr:to>
    <xdr:sp>
      <xdr:nvSpPr>
        <xdr:cNvPr id="115" name="Line 819"/>
        <xdr:cNvSpPr>
          <a:spLocks/>
        </xdr:cNvSpPr>
      </xdr:nvSpPr>
      <xdr:spPr>
        <a:xfrm flipV="1">
          <a:off x="6067425" y="1163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209550</xdr:rowOff>
    </xdr:from>
    <xdr:to>
      <xdr:col>7</xdr:col>
      <xdr:colOff>0</xdr:colOff>
      <xdr:row>54</xdr:row>
      <xdr:rowOff>38100</xdr:rowOff>
    </xdr:to>
    <xdr:sp>
      <xdr:nvSpPr>
        <xdr:cNvPr id="116" name="Line 820"/>
        <xdr:cNvSpPr>
          <a:spLocks/>
        </xdr:cNvSpPr>
      </xdr:nvSpPr>
      <xdr:spPr>
        <a:xfrm flipV="1">
          <a:off x="6067425" y="116395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65</xdr:row>
      <xdr:rowOff>209550</xdr:rowOff>
    </xdr:from>
    <xdr:to>
      <xdr:col>8</xdr:col>
      <xdr:colOff>0</xdr:colOff>
      <xdr:row>65</xdr:row>
      <xdr:rowOff>209550</xdr:rowOff>
    </xdr:to>
    <xdr:sp>
      <xdr:nvSpPr>
        <xdr:cNvPr id="117" name="Line 821"/>
        <xdr:cNvSpPr>
          <a:spLocks/>
        </xdr:cNvSpPr>
      </xdr:nvSpPr>
      <xdr:spPr>
        <a:xfrm>
          <a:off x="6543675" y="1415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65</xdr:row>
      <xdr:rowOff>209550</xdr:rowOff>
    </xdr:from>
    <xdr:to>
      <xdr:col>8</xdr:col>
      <xdr:colOff>0</xdr:colOff>
      <xdr:row>65</xdr:row>
      <xdr:rowOff>209550</xdr:rowOff>
    </xdr:to>
    <xdr:sp>
      <xdr:nvSpPr>
        <xdr:cNvPr id="118" name="Line 822"/>
        <xdr:cNvSpPr>
          <a:spLocks/>
        </xdr:cNvSpPr>
      </xdr:nvSpPr>
      <xdr:spPr>
        <a:xfrm flipV="1">
          <a:off x="6543675" y="1415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65</xdr:row>
      <xdr:rowOff>209550</xdr:rowOff>
    </xdr:from>
    <xdr:to>
      <xdr:col>8</xdr:col>
      <xdr:colOff>0</xdr:colOff>
      <xdr:row>65</xdr:row>
      <xdr:rowOff>209550</xdr:rowOff>
    </xdr:to>
    <xdr:sp>
      <xdr:nvSpPr>
        <xdr:cNvPr id="119" name="Line 823"/>
        <xdr:cNvSpPr>
          <a:spLocks/>
        </xdr:cNvSpPr>
      </xdr:nvSpPr>
      <xdr:spPr>
        <a:xfrm>
          <a:off x="6543675" y="1415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65</xdr:row>
      <xdr:rowOff>209550</xdr:rowOff>
    </xdr:from>
    <xdr:to>
      <xdr:col>8</xdr:col>
      <xdr:colOff>0</xdr:colOff>
      <xdr:row>65</xdr:row>
      <xdr:rowOff>209550</xdr:rowOff>
    </xdr:to>
    <xdr:sp>
      <xdr:nvSpPr>
        <xdr:cNvPr id="120" name="Line 824"/>
        <xdr:cNvSpPr>
          <a:spLocks/>
        </xdr:cNvSpPr>
      </xdr:nvSpPr>
      <xdr:spPr>
        <a:xfrm flipV="1">
          <a:off x="6543675" y="1415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19050</xdr:rowOff>
    </xdr:to>
    <xdr:sp>
      <xdr:nvSpPr>
        <xdr:cNvPr id="121" name="Line 825"/>
        <xdr:cNvSpPr>
          <a:spLocks/>
        </xdr:cNvSpPr>
      </xdr:nvSpPr>
      <xdr:spPr>
        <a:xfrm>
          <a:off x="6067425" y="1310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19050</xdr:rowOff>
    </xdr:to>
    <xdr:sp>
      <xdr:nvSpPr>
        <xdr:cNvPr id="122" name="Line 826"/>
        <xdr:cNvSpPr>
          <a:spLocks/>
        </xdr:cNvSpPr>
      </xdr:nvSpPr>
      <xdr:spPr>
        <a:xfrm flipV="1">
          <a:off x="6067425" y="1310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19050</xdr:rowOff>
    </xdr:to>
    <xdr:sp>
      <xdr:nvSpPr>
        <xdr:cNvPr id="123" name="Line 827"/>
        <xdr:cNvSpPr>
          <a:spLocks/>
        </xdr:cNvSpPr>
      </xdr:nvSpPr>
      <xdr:spPr>
        <a:xfrm>
          <a:off x="6067425" y="1310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19050</xdr:rowOff>
    </xdr:to>
    <xdr:sp>
      <xdr:nvSpPr>
        <xdr:cNvPr id="124" name="Line 828"/>
        <xdr:cNvSpPr>
          <a:spLocks/>
        </xdr:cNvSpPr>
      </xdr:nvSpPr>
      <xdr:spPr>
        <a:xfrm flipV="1">
          <a:off x="6067425" y="1310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19050</xdr:rowOff>
    </xdr:to>
    <xdr:sp>
      <xdr:nvSpPr>
        <xdr:cNvPr id="125" name="Line 829"/>
        <xdr:cNvSpPr>
          <a:spLocks/>
        </xdr:cNvSpPr>
      </xdr:nvSpPr>
      <xdr:spPr>
        <a:xfrm>
          <a:off x="6067425" y="1310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19050</xdr:rowOff>
    </xdr:to>
    <xdr:sp>
      <xdr:nvSpPr>
        <xdr:cNvPr id="126" name="Line 830"/>
        <xdr:cNvSpPr>
          <a:spLocks/>
        </xdr:cNvSpPr>
      </xdr:nvSpPr>
      <xdr:spPr>
        <a:xfrm flipV="1">
          <a:off x="6067425" y="1310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19050</xdr:rowOff>
    </xdr:to>
    <xdr:sp>
      <xdr:nvSpPr>
        <xdr:cNvPr id="127" name="Line 831"/>
        <xdr:cNvSpPr>
          <a:spLocks/>
        </xdr:cNvSpPr>
      </xdr:nvSpPr>
      <xdr:spPr>
        <a:xfrm>
          <a:off x="6067425" y="1310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19050</xdr:rowOff>
    </xdr:to>
    <xdr:sp>
      <xdr:nvSpPr>
        <xdr:cNvPr id="128" name="Line 832"/>
        <xdr:cNvSpPr>
          <a:spLocks/>
        </xdr:cNvSpPr>
      </xdr:nvSpPr>
      <xdr:spPr>
        <a:xfrm flipV="1">
          <a:off x="6067425" y="1310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19050</xdr:rowOff>
    </xdr:to>
    <xdr:sp>
      <xdr:nvSpPr>
        <xdr:cNvPr id="129" name="Line 833"/>
        <xdr:cNvSpPr>
          <a:spLocks/>
        </xdr:cNvSpPr>
      </xdr:nvSpPr>
      <xdr:spPr>
        <a:xfrm flipV="1">
          <a:off x="6067425" y="1310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209550</xdr:rowOff>
    </xdr:from>
    <xdr:to>
      <xdr:col>7</xdr:col>
      <xdr:colOff>0</xdr:colOff>
      <xdr:row>61</xdr:row>
      <xdr:rowOff>38100</xdr:rowOff>
    </xdr:to>
    <xdr:sp>
      <xdr:nvSpPr>
        <xdr:cNvPr id="130" name="Line 834"/>
        <xdr:cNvSpPr>
          <a:spLocks/>
        </xdr:cNvSpPr>
      </xdr:nvSpPr>
      <xdr:spPr>
        <a:xfrm flipV="1">
          <a:off x="6067425" y="131064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31" name="Line 835"/>
        <xdr:cNvSpPr>
          <a:spLocks/>
        </xdr:cNvSpPr>
      </xdr:nvSpPr>
      <xdr:spPr>
        <a:xfrm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32" name="Line 836"/>
        <xdr:cNvSpPr>
          <a:spLocks/>
        </xdr:cNvSpPr>
      </xdr:nvSpPr>
      <xdr:spPr>
        <a:xfrm flipV="1"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33" name="Line 837"/>
        <xdr:cNvSpPr>
          <a:spLocks/>
        </xdr:cNvSpPr>
      </xdr:nvSpPr>
      <xdr:spPr>
        <a:xfrm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34" name="Line 838"/>
        <xdr:cNvSpPr>
          <a:spLocks/>
        </xdr:cNvSpPr>
      </xdr:nvSpPr>
      <xdr:spPr>
        <a:xfrm flipV="1"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35" name="Line 839"/>
        <xdr:cNvSpPr>
          <a:spLocks/>
        </xdr:cNvSpPr>
      </xdr:nvSpPr>
      <xdr:spPr>
        <a:xfrm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36" name="Line 840"/>
        <xdr:cNvSpPr>
          <a:spLocks/>
        </xdr:cNvSpPr>
      </xdr:nvSpPr>
      <xdr:spPr>
        <a:xfrm flipV="1"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37" name="Line 841"/>
        <xdr:cNvSpPr>
          <a:spLocks/>
        </xdr:cNvSpPr>
      </xdr:nvSpPr>
      <xdr:spPr>
        <a:xfrm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38" name="Line 842"/>
        <xdr:cNvSpPr>
          <a:spLocks/>
        </xdr:cNvSpPr>
      </xdr:nvSpPr>
      <xdr:spPr>
        <a:xfrm flipV="1"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39" name="Line 843"/>
        <xdr:cNvSpPr>
          <a:spLocks/>
        </xdr:cNvSpPr>
      </xdr:nvSpPr>
      <xdr:spPr>
        <a:xfrm flipV="1"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209550</xdr:rowOff>
    </xdr:from>
    <xdr:to>
      <xdr:col>7</xdr:col>
      <xdr:colOff>0</xdr:colOff>
      <xdr:row>90</xdr:row>
      <xdr:rowOff>209550</xdr:rowOff>
    </xdr:to>
    <xdr:sp>
      <xdr:nvSpPr>
        <xdr:cNvPr id="140" name="Line 844"/>
        <xdr:cNvSpPr>
          <a:spLocks/>
        </xdr:cNvSpPr>
      </xdr:nvSpPr>
      <xdr:spPr>
        <a:xfrm flipV="1">
          <a:off x="6067425" y="193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41" name="Line 845"/>
        <xdr:cNvSpPr>
          <a:spLocks/>
        </xdr:cNvSpPr>
      </xdr:nvSpPr>
      <xdr:spPr>
        <a:xfrm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42" name="Line 846"/>
        <xdr:cNvSpPr>
          <a:spLocks/>
        </xdr:cNvSpPr>
      </xdr:nvSpPr>
      <xdr:spPr>
        <a:xfrm flipV="1"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43" name="Line 847"/>
        <xdr:cNvSpPr>
          <a:spLocks/>
        </xdr:cNvSpPr>
      </xdr:nvSpPr>
      <xdr:spPr>
        <a:xfrm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44" name="Line 848"/>
        <xdr:cNvSpPr>
          <a:spLocks/>
        </xdr:cNvSpPr>
      </xdr:nvSpPr>
      <xdr:spPr>
        <a:xfrm flipV="1"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45" name="Line 849"/>
        <xdr:cNvSpPr>
          <a:spLocks/>
        </xdr:cNvSpPr>
      </xdr:nvSpPr>
      <xdr:spPr>
        <a:xfrm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46" name="Line 850"/>
        <xdr:cNvSpPr>
          <a:spLocks/>
        </xdr:cNvSpPr>
      </xdr:nvSpPr>
      <xdr:spPr>
        <a:xfrm flipV="1"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47" name="Line 851"/>
        <xdr:cNvSpPr>
          <a:spLocks/>
        </xdr:cNvSpPr>
      </xdr:nvSpPr>
      <xdr:spPr>
        <a:xfrm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48" name="Line 852"/>
        <xdr:cNvSpPr>
          <a:spLocks/>
        </xdr:cNvSpPr>
      </xdr:nvSpPr>
      <xdr:spPr>
        <a:xfrm flipV="1"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49" name="Line 853"/>
        <xdr:cNvSpPr>
          <a:spLocks/>
        </xdr:cNvSpPr>
      </xdr:nvSpPr>
      <xdr:spPr>
        <a:xfrm flipV="1"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209550</xdr:rowOff>
    </xdr:from>
    <xdr:to>
      <xdr:col>7</xdr:col>
      <xdr:colOff>0</xdr:colOff>
      <xdr:row>91</xdr:row>
      <xdr:rowOff>209550</xdr:rowOff>
    </xdr:to>
    <xdr:sp>
      <xdr:nvSpPr>
        <xdr:cNvPr id="150" name="Line 854"/>
        <xdr:cNvSpPr>
          <a:spLocks/>
        </xdr:cNvSpPr>
      </xdr:nvSpPr>
      <xdr:spPr>
        <a:xfrm flipV="1">
          <a:off x="60674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51" name="Line 855"/>
        <xdr:cNvSpPr>
          <a:spLocks/>
        </xdr:cNvSpPr>
      </xdr:nvSpPr>
      <xdr:spPr>
        <a:xfrm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52" name="Line 856"/>
        <xdr:cNvSpPr>
          <a:spLocks/>
        </xdr:cNvSpPr>
      </xdr:nvSpPr>
      <xdr:spPr>
        <a:xfrm flipV="1"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53" name="Line 857"/>
        <xdr:cNvSpPr>
          <a:spLocks/>
        </xdr:cNvSpPr>
      </xdr:nvSpPr>
      <xdr:spPr>
        <a:xfrm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54" name="Line 858"/>
        <xdr:cNvSpPr>
          <a:spLocks/>
        </xdr:cNvSpPr>
      </xdr:nvSpPr>
      <xdr:spPr>
        <a:xfrm flipV="1"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55" name="Line 859"/>
        <xdr:cNvSpPr>
          <a:spLocks/>
        </xdr:cNvSpPr>
      </xdr:nvSpPr>
      <xdr:spPr>
        <a:xfrm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56" name="Line 860"/>
        <xdr:cNvSpPr>
          <a:spLocks/>
        </xdr:cNvSpPr>
      </xdr:nvSpPr>
      <xdr:spPr>
        <a:xfrm flipV="1"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57" name="Line 861"/>
        <xdr:cNvSpPr>
          <a:spLocks/>
        </xdr:cNvSpPr>
      </xdr:nvSpPr>
      <xdr:spPr>
        <a:xfrm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58" name="Line 862"/>
        <xdr:cNvSpPr>
          <a:spLocks/>
        </xdr:cNvSpPr>
      </xdr:nvSpPr>
      <xdr:spPr>
        <a:xfrm flipV="1"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59" name="Line 863"/>
        <xdr:cNvSpPr>
          <a:spLocks/>
        </xdr:cNvSpPr>
      </xdr:nvSpPr>
      <xdr:spPr>
        <a:xfrm flipV="1"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209550</xdr:rowOff>
    </xdr:from>
    <xdr:to>
      <xdr:col>7</xdr:col>
      <xdr:colOff>0</xdr:colOff>
      <xdr:row>100</xdr:row>
      <xdr:rowOff>209550</xdr:rowOff>
    </xdr:to>
    <xdr:sp>
      <xdr:nvSpPr>
        <xdr:cNvPr id="160" name="Line 864"/>
        <xdr:cNvSpPr>
          <a:spLocks/>
        </xdr:cNvSpPr>
      </xdr:nvSpPr>
      <xdr:spPr>
        <a:xfrm flipV="1">
          <a:off x="6067425" y="214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61" name="Line 865"/>
        <xdr:cNvSpPr>
          <a:spLocks/>
        </xdr:cNvSpPr>
      </xdr:nvSpPr>
      <xdr:spPr>
        <a:xfrm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62" name="Line 866"/>
        <xdr:cNvSpPr>
          <a:spLocks/>
        </xdr:cNvSpPr>
      </xdr:nvSpPr>
      <xdr:spPr>
        <a:xfrm flipV="1"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63" name="Line 867"/>
        <xdr:cNvSpPr>
          <a:spLocks/>
        </xdr:cNvSpPr>
      </xdr:nvSpPr>
      <xdr:spPr>
        <a:xfrm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64" name="Line 868"/>
        <xdr:cNvSpPr>
          <a:spLocks/>
        </xdr:cNvSpPr>
      </xdr:nvSpPr>
      <xdr:spPr>
        <a:xfrm flipV="1"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65" name="Line 869"/>
        <xdr:cNvSpPr>
          <a:spLocks/>
        </xdr:cNvSpPr>
      </xdr:nvSpPr>
      <xdr:spPr>
        <a:xfrm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66" name="Line 870"/>
        <xdr:cNvSpPr>
          <a:spLocks/>
        </xdr:cNvSpPr>
      </xdr:nvSpPr>
      <xdr:spPr>
        <a:xfrm flipV="1"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67" name="Line 871"/>
        <xdr:cNvSpPr>
          <a:spLocks/>
        </xdr:cNvSpPr>
      </xdr:nvSpPr>
      <xdr:spPr>
        <a:xfrm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68" name="Line 872"/>
        <xdr:cNvSpPr>
          <a:spLocks/>
        </xdr:cNvSpPr>
      </xdr:nvSpPr>
      <xdr:spPr>
        <a:xfrm flipV="1"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69" name="Line 873"/>
        <xdr:cNvSpPr>
          <a:spLocks/>
        </xdr:cNvSpPr>
      </xdr:nvSpPr>
      <xdr:spPr>
        <a:xfrm flipV="1"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209550</xdr:rowOff>
    </xdr:from>
    <xdr:to>
      <xdr:col>7</xdr:col>
      <xdr:colOff>0</xdr:colOff>
      <xdr:row>82</xdr:row>
      <xdr:rowOff>209550</xdr:rowOff>
    </xdr:to>
    <xdr:sp>
      <xdr:nvSpPr>
        <xdr:cNvPr id="170" name="Line 874"/>
        <xdr:cNvSpPr>
          <a:spLocks/>
        </xdr:cNvSpPr>
      </xdr:nvSpPr>
      <xdr:spPr>
        <a:xfrm flipV="1">
          <a:off x="6067425" y="1771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71" name="Line 875"/>
        <xdr:cNvSpPr>
          <a:spLocks/>
        </xdr:cNvSpPr>
      </xdr:nvSpPr>
      <xdr:spPr>
        <a:xfrm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72" name="Line 876"/>
        <xdr:cNvSpPr>
          <a:spLocks/>
        </xdr:cNvSpPr>
      </xdr:nvSpPr>
      <xdr:spPr>
        <a:xfrm flipV="1"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73" name="Line 877"/>
        <xdr:cNvSpPr>
          <a:spLocks/>
        </xdr:cNvSpPr>
      </xdr:nvSpPr>
      <xdr:spPr>
        <a:xfrm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74" name="Line 878"/>
        <xdr:cNvSpPr>
          <a:spLocks/>
        </xdr:cNvSpPr>
      </xdr:nvSpPr>
      <xdr:spPr>
        <a:xfrm flipV="1"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75" name="Line 879"/>
        <xdr:cNvSpPr>
          <a:spLocks/>
        </xdr:cNvSpPr>
      </xdr:nvSpPr>
      <xdr:spPr>
        <a:xfrm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76" name="Line 880"/>
        <xdr:cNvSpPr>
          <a:spLocks/>
        </xdr:cNvSpPr>
      </xdr:nvSpPr>
      <xdr:spPr>
        <a:xfrm flipV="1"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77" name="Line 881"/>
        <xdr:cNvSpPr>
          <a:spLocks/>
        </xdr:cNvSpPr>
      </xdr:nvSpPr>
      <xdr:spPr>
        <a:xfrm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78" name="Line 882"/>
        <xdr:cNvSpPr>
          <a:spLocks/>
        </xdr:cNvSpPr>
      </xdr:nvSpPr>
      <xdr:spPr>
        <a:xfrm flipV="1"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79" name="Line 883"/>
        <xdr:cNvSpPr>
          <a:spLocks/>
        </xdr:cNvSpPr>
      </xdr:nvSpPr>
      <xdr:spPr>
        <a:xfrm flipV="1"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209550</xdr:rowOff>
    </xdr:from>
    <xdr:to>
      <xdr:col>10</xdr:col>
      <xdr:colOff>0</xdr:colOff>
      <xdr:row>116</xdr:row>
      <xdr:rowOff>209550</xdr:rowOff>
    </xdr:to>
    <xdr:sp>
      <xdr:nvSpPr>
        <xdr:cNvPr id="180" name="Line 884"/>
        <xdr:cNvSpPr>
          <a:spLocks/>
        </xdr:cNvSpPr>
      </xdr:nvSpPr>
      <xdr:spPr>
        <a:xfrm flipV="1">
          <a:off x="7629525" y="2484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81" name="Line 885"/>
        <xdr:cNvSpPr>
          <a:spLocks/>
        </xdr:cNvSpPr>
      </xdr:nvSpPr>
      <xdr:spPr>
        <a:xfrm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82" name="Line 886"/>
        <xdr:cNvSpPr>
          <a:spLocks/>
        </xdr:cNvSpPr>
      </xdr:nvSpPr>
      <xdr:spPr>
        <a:xfrm flipV="1"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83" name="Line 887"/>
        <xdr:cNvSpPr>
          <a:spLocks/>
        </xdr:cNvSpPr>
      </xdr:nvSpPr>
      <xdr:spPr>
        <a:xfrm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84" name="Line 888"/>
        <xdr:cNvSpPr>
          <a:spLocks/>
        </xdr:cNvSpPr>
      </xdr:nvSpPr>
      <xdr:spPr>
        <a:xfrm flipV="1"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85" name="Line 889"/>
        <xdr:cNvSpPr>
          <a:spLocks/>
        </xdr:cNvSpPr>
      </xdr:nvSpPr>
      <xdr:spPr>
        <a:xfrm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86" name="Line 890"/>
        <xdr:cNvSpPr>
          <a:spLocks/>
        </xdr:cNvSpPr>
      </xdr:nvSpPr>
      <xdr:spPr>
        <a:xfrm flipV="1"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87" name="Line 891"/>
        <xdr:cNvSpPr>
          <a:spLocks/>
        </xdr:cNvSpPr>
      </xdr:nvSpPr>
      <xdr:spPr>
        <a:xfrm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88" name="Line 892"/>
        <xdr:cNvSpPr>
          <a:spLocks/>
        </xdr:cNvSpPr>
      </xdr:nvSpPr>
      <xdr:spPr>
        <a:xfrm flipV="1"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89" name="Line 893"/>
        <xdr:cNvSpPr>
          <a:spLocks/>
        </xdr:cNvSpPr>
      </xdr:nvSpPr>
      <xdr:spPr>
        <a:xfrm flipV="1"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209550</xdr:rowOff>
    </xdr:from>
    <xdr:to>
      <xdr:col>10</xdr:col>
      <xdr:colOff>0</xdr:colOff>
      <xdr:row>117</xdr:row>
      <xdr:rowOff>209550</xdr:rowOff>
    </xdr:to>
    <xdr:sp>
      <xdr:nvSpPr>
        <xdr:cNvPr id="190" name="Line 894"/>
        <xdr:cNvSpPr>
          <a:spLocks/>
        </xdr:cNvSpPr>
      </xdr:nvSpPr>
      <xdr:spPr>
        <a:xfrm flipV="1">
          <a:off x="7629525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191" name="Line 895"/>
        <xdr:cNvSpPr>
          <a:spLocks/>
        </xdr:cNvSpPr>
      </xdr:nvSpPr>
      <xdr:spPr>
        <a:xfrm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192" name="Line 896"/>
        <xdr:cNvSpPr>
          <a:spLocks/>
        </xdr:cNvSpPr>
      </xdr:nvSpPr>
      <xdr:spPr>
        <a:xfrm flipV="1"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193" name="Line 897"/>
        <xdr:cNvSpPr>
          <a:spLocks/>
        </xdr:cNvSpPr>
      </xdr:nvSpPr>
      <xdr:spPr>
        <a:xfrm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194" name="Line 898"/>
        <xdr:cNvSpPr>
          <a:spLocks/>
        </xdr:cNvSpPr>
      </xdr:nvSpPr>
      <xdr:spPr>
        <a:xfrm flipV="1"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195" name="Line 899"/>
        <xdr:cNvSpPr>
          <a:spLocks/>
        </xdr:cNvSpPr>
      </xdr:nvSpPr>
      <xdr:spPr>
        <a:xfrm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196" name="Line 900"/>
        <xdr:cNvSpPr>
          <a:spLocks/>
        </xdr:cNvSpPr>
      </xdr:nvSpPr>
      <xdr:spPr>
        <a:xfrm flipV="1"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197" name="Line 901"/>
        <xdr:cNvSpPr>
          <a:spLocks/>
        </xdr:cNvSpPr>
      </xdr:nvSpPr>
      <xdr:spPr>
        <a:xfrm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198" name="Line 902"/>
        <xdr:cNvSpPr>
          <a:spLocks/>
        </xdr:cNvSpPr>
      </xdr:nvSpPr>
      <xdr:spPr>
        <a:xfrm flipV="1"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199" name="Line 903"/>
        <xdr:cNvSpPr>
          <a:spLocks/>
        </xdr:cNvSpPr>
      </xdr:nvSpPr>
      <xdr:spPr>
        <a:xfrm flipV="1"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209550</xdr:rowOff>
    </xdr:from>
    <xdr:to>
      <xdr:col>10</xdr:col>
      <xdr:colOff>0</xdr:colOff>
      <xdr:row>118</xdr:row>
      <xdr:rowOff>209550</xdr:rowOff>
    </xdr:to>
    <xdr:sp>
      <xdr:nvSpPr>
        <xdr:cNvPr id="200" name="Line 904"/>
        <xdr:cNvSpPr>
          <a:spLocks/>
        </xdr:cNvSpPr>
      </xdr:nvSpPr>
      <xdr:spPr>
        <a:xfrm flipV="1">
          <a:off x="7629525" y="2526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01" name="Line 905"/>
        <xdr:cNvSpPr>
          <a:spLocks/>
        </xdr:cNvSpPr>
      </xdr:nvSpPr>
      <xdr:spPr>
        <a:xfrm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02" name="Line 906"/>
        <xdr:cNvSpPr>
          <a:spLocks/>
        </xdr:cNvSpPr>
      </xdr:nvSpPr>
      <xdr:spPr>
        <a:xfrm flipV="1"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03" name="Line 907"/>
        <xdr:cNvSpPr>
          <a:spLocks/>
        </xdr:cNvSpPr>
      </xdr:nvSpPr>
      <xdr:spPr>
        <a:xfrm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04" name="Line 908"/>
        <xdr:cNvSpPr>
          <a:spLocks/>
        </xdr:cNvSpPr>
      </xdr:nvSpPr>
      <xdr:spPr>
        <a:xfrm flipV="1"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05" name="Line 909"/>
        <xdr:cNvSpPr>
          <a:spLocks/>
        </xdr:cNvSpPr>
      </xdr:nvSpPr>
      <xdr:spPr>
        <a:xfrm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06" name="Line 910"/>
        <xdr:cNvSpPr>
          <a:spLocks/>
        </xdr:cNvSpPr>
      </xdr:nvSpPr>
      <xdr:spPr>
        <a:xfrm flipV="1"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07" name="Line 911"/>
        <xdr:cNvSpPr>
          <a:spLocks/>
        </xdr:cNvSpPr>
      </xdr:nvSpPr>
      <xdr:spPr>
        <a:xfrm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08" name="Line 912"/>
        <xdr:cNvSpPr>
          <a:spLocks/>
        </xdr:cNvSpPr>
      </xdr:nvSpPr>
      <xdr:spPr>
        <a:xfrm flipV="1"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09" name="Line 913"/>
        <xdr:cNvSpPr>
          <a:spLocks/>
        </xdr:cNvSpPr>
      </xdr:nvSpPr>
      <xdr:spPr>
        <a:xfrm flipV="1"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209550</xdr:rowOff>
    </xdr:from>
    <xdr:to>
      <xdr:col>10</xdr:col>
      <xdr:colOff>0</xdr:colOff>
      <xdr:row>119</xdr:row>
      <xdr:rowOff>209550</xdr:rowOff>
    </xdr:to>
    <xdr:sp>
      <xdr:nvSpPr>
        <xdr:cNvPr id="210" name="Line 914"/>
        <xdr:cNvSpPr>
          <a:spLocks/>
        </xdr:cNvSpPr>
      </xdr:nvSpPr>
      <xdr:spPr>
        <a:xfrm flipV="1">
          <a:off x="76295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2</xdr:row>
      <xdr:rowOff>276225</xdr:rowOff>
    </xdr:from>
    <xdr:to>
      <xdr:col>8</xdr:col>
      <xdr:colOff>0</xdr:colOff>
      <xdr:row>2</xdr:row>
      <xdr:rowOff>276225</xdr:rowOff>
    </xdr:to>
    <xdr:sp>
      <xdr:nvSpPr>
        <xdr:cNvPr id="211" name="Line 915"/>
        <xdr:cNvSpPr>
          <a:spLocks/>
        </xdr:cNvSpPr>
      </xdr:nvSpPr>
      <xdr:spPr>
        <a:xfrm>
          <a:off x="65436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2</xdr:row>
      <xdr:rowOff>276225</xdr:rowOff>
    </xdr:from>
    <xdr:to>
      <xdr:col>8</xdr:col>
      <xdr:colOff>0</xdr:colOff>
      <xdr:row>2</xdr:row>
      <xdr:rowOff>276225</xdr:rowOff>
    </xdr:to>
    <xdr:sp>
      <xdr:nvSpPr>
        <xdr:cNvPr id="212" name="Line 916"/>
        <xdr:cNvSpPr>
          <a:spLocks/>
        </xdr:cNvSpPr>
      </xdr:nvSpPr>
      <xdr:spPr>
        <a:xfrm flipV="1">
          <a:off x="65436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2</xdr:row>
      <xdr:rowOff>276225</xdr:rowOff>
    </xdr:from>
    <xdr:to>
      <xdr:col>8</xdr:col>
      <xdr:colOff>0</xdr:colOff>
      <xdr:row>2</xdr:row>
      <xdr:rowOff>276225</xdr:rowOff>
    </xdr:to>
    <xdr:sp>
      <xdr:nvSpPr>
        <xdr:cNvPr id="213" name="Line 917"/>
        <xdr:cNvSpPr>
          <a:spLocks/>
        </xdr:cNvSpPr>
      </xdr:nvSpPr>
      <xdr:spPr>
        <a:xfrm>
          <a:off x="65436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2</xdr:row>
      <xdr:rowOff>276225</xdr:rowOff>
    </xdr:from>
    <xdr:to>
      <xdr:col>8</xdr:col>
      <xdr:colOff>0</xdr:colOff>
      <xdr:row>2</xdr:row>
      <xdr:rowOff>276225</xdr:rowOff>
    </xdr:to>
    <xdr:sp>
      <xdr:nvSpPr>
        <xdr:cNvPr id="214" name="Line 918"/>
        <xdr:cNvSpPr>
          <a:spLocks/>
        </xdr:cNvSpPr>
      </xdr:nvSpPr>
      <xdr:spPr>
        <a:xfrm flipV="1">
          <a:off x="654367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276225</xdr:rowOff>
    </xdr:from>
    <xdr:to>
      <xdr:col>7</xdr:col>
      <xdr:colOff>552450</xdr:colOff>
      <xdr:row>2</xdr:row>
      <xdr:rowOff>276225</xdr:rowOff>
    </xdr:to>
    <xdr:sp>
      <xdr:nvSpPr>
        <xdr:cNvPr id="1" name="Line 53"/>
        <xdr:cNvSpPr>
          <a:spLocks/>
        </xdr:cNvSpPr>
      </xdr:nvSpPr>
      <xdr:spPr>
        <a:xfrm>
          <a:off x="770572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552450</xdr:colOff>
      <xdr:row>2</xdr:row>
      <xdr:rowOff>276225</xdr:rowOff>
    </xdr:from>
    <xdr:to>
      <xdr:col>7</xdr:col>
      <xdr:colOff>552450</xdr:colOff>
      <xdr:row>2</xdr:row>
      <xdr:rowOff>276225</xdr:rowOff>
    </xdr:to>
    <xdr:sp>
      <xdr:nvSpPr>
        <xdr:cNvPr id="2" name="Line 54"/>
        <xdr:cNvSpPr>
          <a:spLocks/>
        </xdr:cNvSpPr>
      </xdr:nvSpPr>
      <xdr:spPr>
        <a:xfrm flipV="1">
          <a:off x="770572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552450</xdr:colOff>
      <xdr:row>2</xdr:row>
      <xdr:rowOff>276225</xdr:rowOff>
    </xdr:from>
    <xdr:to>
      <xdr:col>7</xdr:col>
      <xdr:colOff>552450</xdr:colOff>
      <xdr:row>2</xdr:row>
      <xdr:rowOff>276225</xdr:rowOff>
    </xdr:to>
    <xdr:sp>
      <xdr:nvSpPr>
        <xdr:cNvPr id="3" name="Line 55"/>
        <xdr:cNvSpPr>
          <a:spLocks/>
        </xdr:cNvSpPr>
      </xdr:nvSpPr>
      <xdr:spPr>
        <a:xfrm>
          <a:off x="770572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552450</xdr:colOff>
      <xdr:row>2</xdr:row>
      <xdr:rowOff>276225</xdr:rowOff>
    </xdr:from>
    <xdr:to>
      <xdr:col>7</xdr:col>
      <xdr:colOff>552450</xdr:colOff>
      <xdr:row>2</xdr:row>
      <xdr:rowOff>276225</xdr:rowOff>
    </xdr:to>
    <xdr:sp>
      <xdr:nvSpPr>
        <xdr:cNvPr id="4" name="Line 56"/>
        <xdr:cNvSpPr>
          <a:spLocks/>
        </xdr:cNvSpPr>
      </xdr:nvSpPr>
      <xdr:spPr>
        <a:xfrm flipV="1">
          <a:off x="770572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11.875" style="1" customWidth="1"/>
    <col min="2" max="2" width="7.50390625" style="0" customWidth="1"/>
    <col min="3" max="3" width="9.25390625" style="0" customWidth="1"/>
    <col min="4" max="4" width="11.375" style="0" customWidth="1"/>
    <col min="5" max="5" width="7.125" style="0" customWidth="1"/>
    <col min="6" max="6" width="20.125" style="0" customWidth="1"/>
    <col min="7" max="7" width="12.375" style="0" customWidth="1"/>
    <col min="8" max="8" width="6.25390625" style="0" customWidth="1"/>
    <col min="9" max="9" width="7.75390625" style="0" customWidth="1"/>
    <col min="10" max="10" width="6.50390625" style="0" customWidth="1"/>
    <col min="11" max="11" width="6.75390625" style="0" customWidth="1"/>
    <col min="12" max="12" width="6.50390625" style="0" customWidth="1"/>
    <col min="13" max="13" width="8.75390625" style="18" customWidth="1"/>
    <col min="14" max="14" width="7.75390625" style="18" customWidth="1"/>
    <col min="15" max="15" width="7.75390625" style="0" customWidth="1"/>
  </cols>
  <sheetData>
    <row r="1" spans="1:14" ht="28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2.5" customHeight="1">
      <c r="A2" s="15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33" t="s">
        <v>9</v>
      </c>
      <c r="J2" s="12" t="s">
        <v>10</v>
      </c>
      <c r="K2" s="12"/>
      <c r="L2" s="12"/>
      <c r="M2" s="34" t="s">
        <v>11</v>
      </c>
      <c r="N2" s="34" t="s">
        <v>12</v>
      </c>
    </row>
    <row r="3" spans="1:14" ht="24" customHeight="1">
      <c r="A3" s="15"/>
      <c r="B3" s="21"/>
      <c r="C3" s="21"/>
      <c r="D3" s="21"/>
      <c r="E3" s="21"/>
      <c r="F3" s="21"/>
      <c r="G3" s="21"/>
      <c r="H3" s="21"/>
      <c r="I3" s="33"/>
      <c r="J3" s="12" t="s">
        <v>13</v>
      </c>
      <c r="K3" s="12" t="s">
        <v>14</v>
      </c>
      <c r="L3" s="12" t="s">
        <v>15</v>
      </c>
      <c r="M3" s="34"/>
      <c r="N3" s="34"/>
    </row>
    <row r="4" spans="1:14" ht="16.5" customHeight="1">
      <c r="A4" s="22" t="s">
        <v>16</v>
      </c>
      <c r="B4" s="12" t="s">
        <v>17</v>
      </c>
      <c r="C4" s="9" t="s">
        <v>18</v>
      </c>
      <c r="D4" s="9" t="s">
        <v>19</v>
      </c>
      <c r="E4" s="9" t="s">
        <v>20</v>
      </c>
      <c r="F4" s="23" t="s">
        <v>21</v>
      </c>
      <c r="G4" s="9">
        <v>15037919017</v>
      </c>
      <c r="H4" s="9">
        <v>130</v>
      </c>
      <c r="I4" s="9">
        <v>4</v>
      </c>
      <c r="J4" s="10">
        <f aca="true" t="shared" si="0" ref="J4:J67">I4*15</f>
        <v>60</v>
      </c>
      <c r="K4" s="35">
        <f>I4*15</f>
        <v>60</v>
      </c>
      <c r="L4" s="10">
        <f aca="true" t="shared" si="1" ref="L4:L67">J4+K4</f>
        <v>120</v>
      </c>
      <c r="M4" s="34">
        <f>I4</f>
        <v>4</v>
      </c>
      <c r="N4" s="34">
        <f>L4</f>
        <v>120</v>
      </c>
    </row>
    <row r="5" spans="1:14" ht="16.5" customHeight="1">
      <c r="A5" s="22" t="s">
        <v>16</v>
      </c>
      <c r="B5" s="12" t="s">
        <v>17</v>
      </c>
      <c r="C5" s="9" t="s">
        <v>18</v>
      </c>
      <c r="D5" s="9" t="s">
        <v>22</v>
      </c>
      <c r="E5" s="9" t="s">
        <v>23</v>
      </c>
      <c r="F5" s="23" t="s">
        <v>24</v>
      </c>
      <c r="G5" s="9">
        <v>18903880835</v>
      </c>
      <c r="H5" s="9">
        <v>260</v>
      </c>
      <c r="I5" s="9">
        <v>11</v>
      </c>
      <c r="J5" s="10">
        <f t="shared" si="0"/>
        <v>165</v>
      </c>
      <c r="K5" s="35">
        <f>I5*15</f>
        <v>165</v>
      </c>
      <c r="L5" s="10">
        <f t="shared" si="1"/>
        <v>330</v>
      </c>
      <c r="M5" s="34">
        <f>I5</f>
        <v>11</v>
      </c>
      <c r="N5" s="34">
        <f>L5</f>
        <v>330</v>
      </c>
    </row>
    <row r="6" spans="1:14" ht="16.5" customHeight="1">
      <c r="A6" s="22" t="s">
        <v>25</v>
      </c>
      <c r="B6" s="8" t="s">
        <v>17</v>
      </c>
      <c r="C6" s="8" t="s">
        <v>26</v>
      </c>
      <c r="D6" s="8" t="s">
        <v>27</v>
      </c>
      <c r="E6" s="24" t="s">
        <v>28</v>
      </c>
      <c r="F6" s="25" t="s">
        <v>29</v>
      </c>
      <c r="G6" s="8">
        <v>13303886788</v>
      </c>
      <c r="H6" s="8">
        <v>2500</v>
      </c>
      <c r="I6" s="8">
        <v>77</v>
      </c>
      <c r="J6" s="10">
        <f t="shared" si="0"/>
        <v>1155</v>
      </c>
      <c r="K6" s="36">
        <v>0</v>
      </c>
      <c r="L6" s="10">
        <f t="shared" si="1"/>
        <v>1155</v>
      </c>
      <c r="M6" s="37">
        <f>I6+I7+I8+I9+I10+I11</f>
        <v>297</v>
      </c>
      <c r="N6" s="37">
        <f>L6+L7+L8+L9+L10+L11</f>
        <v>4620</v>
      </c>
    </row>
    <row r="7" spans="1:14" ht="16.5" customHeight="1">
      <c r="A7" s="22" t="s">
        <v>25</v>
      </c>
      <c r="B7" s="8" t="s">
        <v>17</v>
      </c>
      <c r="C7" s="8" t="s">
        <v>26</v>
      </c>
      <c r="D7" s="8" t="s">
        <v>27</v>
      </c>
      <c r="E7" s="24" t="s">
        <v>28</v>
      </c>
      <c r="F7" s="25" t="s">
        <v>29</v>
      </c>
      <c r="G7" s="8">
        <v>13303886788</v>
      </c>
      <c r="H7" s="8">
        <v>2650</v>
      </c>
      <c r="I7" s="8">
        <v>78</v>
      </c>
      <c r="J7" s="10">
        <f t="shared" si="0"/>
        <v>1170</v>
      </c>
      <c r="K7" s="36">
        <v>0</v>
      </c>
      <c r="L7" s="10">
        <f t="shared" si="1"/>
        <v>1170</v>
      </c>
      <c r="M7" s="38"/>
      <c r="N7" s="38"/>
    </row>
    <row r="8" spans="1:14" ht="16.5" customHeight="1">
      <c r="A8" s="22" t="s">
        <v>25</v>
      </c>
      <c r="B8" s="8" t="s">
        <v>17</v>
      </c>
      <c r="C8" s="9" t="s">
        <v>26</v>
      </c>
      <c r="D8" s="9" t="s">
        <v>30</v>
      </c>
      <c r="E8" s="9" t="s">
        <v>28</v>
      </c>
      <c r="F8" s="23" t="s">
        <v>29</v>
      </c>
      <c r="G8" s="9">
        <v>13303886788</v>
      </c>
      <c r="H8" s="9">
        <v>2700</v>
      </c>
      <c r="I8" s="9">
        <v>75</v>
      </c>
      <c r="J8" s="10">
        <f t="shared" si="0"/>
        <v>1125</v>
      </c>
      <c r="K8" s="36">
        <v>0</v>
      </c>
      <c r="L8" s="10">
        <f t="shared" si="1"/>
        <v>1125</v>
      </c>
      <c r="M8" s="38"/>
      <c r="N8" s="38"/>
    </row>
    <row r="9" spans="1:14" ht="16.5" customHeight="1">
      <c r="A9" s="22" t="s">
        <v>31</v>
      </c>
      <c r="B9" s="8" t="s">
        <v>17</v>
      </c>
      <c r="C9" s="9" t="s">
        <v>26</v>
      </c>
      <c r="D9" s="9" t="s">
        <v>30</v>
      </c>
      <c r="E9" s="9" t="s">
        <v>28</v>
      </c>
      <c r="F9" s="23" t="s">
        <v>29</v>
      </c>
      <c r="G9" s="9">
        <v>13303886788</v>
      </c>
      <c r="H9" s="9">
        <v>2800</v>
      </c>
      <c r="I9" s="9">
        <v>56</v>
      </c>
      <c r="J9" s="10">
        <f t="shared" si="0"/>
        <v>840</v>
      </c>
      <c r="K9" s="36">
        <v>0</v>
      </c>
      <c r="L9" s="10">
        <f t="shared" si="1"/>
        <v>840</v>
      </c>
      <c r="M9" s="38"/>
      <c r="N9" s="38"/>
    </row>
    <row r="10" spans="1:14" ht="16.5" customHeight="1">
      <c r="A10" s="22" t="s">
        <v>32</v>
      </c>
      <c r="B10" s="8" t="s">
        <v>17</v>
      </c>
      <c r="C10" s="9" t="s">
        <v>26</v>
      </c>
      <c r="D10" s="9" t="s">
        <v>30</v>
      </c>
      <c r="E10" s="9" t="s">
        <v>28</v>
      </c>
      <c r="F10" s="23" t="s">
        <v>29</v>
      </c>
      <c r="G10" s="9">
        <v>13303886788</v>
      </c>
      <c r="H10" s="9">
        <v>2600</v>
      </c>
      <c r="I10" s="9">
        <v>4</v>
      </c>
      <c r="J10" s="10">
        <f t="shared" si="0"/>
        <v>60</v>
      </c>
      <c r="K10" s="35">
        <f aca="true" t="shared" si="2" ref="K10:K18">I10*15</f>
        <v>60</v>
      </c>
      <c r="L10" s="10">
        <f t="shared" si="1"/>
        <v>120</v>
      </c>
      <c r="M10" s="38"/>
      <c r="N10" s="38"/>
    </row>
    <row r="11" spans="1:14" ht="16.5" customHeight="1">
      <c r="A11" s="22" t="s">
        <v>33</v>
      </c>
      <c r="B11" s="8" t="s">
        <v>17</v>
      </c>
      <c r="C11" s="9" t="s">
        <v>26</v>
      </c>
      <c r="D11" s="9" t="s">
        <v>30</v>
      </c>
      <c r="E11" s="9" t="s">
        <v>28</v>
      </c>
      <c r="F11" s="23" t="s">
        <v>29</v>
      </c>
      <c r="G11" s="9">
        <v>13303886788</v>
      </c>
      <c r="H11" s="9">
        <v>2800</v>
      </c>
      <c r="I11" s="9">
        <v>7</v>
      </c>
      <c r="J11" s="10">
        <f t="shared" si="0"/>
        <v>105</v>
      </c>
      <c r="K11" s="35">
        <f t="shared" si="2"/>
        <v>105</v>
      </c>
      <c r="L11" s="10">
        <f t="shared" si="1"/>
        <v>210</v>
      </c>
      <c r="M11" s="39"/>
      <c r="N11" s="39"/>
    </row>
    <row r="12" spans="1:14" ht="16.5" customHeight="1">
      <c r="A12" s="22" t="s">
        <v>33</v>
      </c>
      <c r="B12" s="8" t="s">
        <v>17</v>
      </c>
      <c r="C12" s="9" t="s">
        <v>34</v>
      </c>
      <c r="D12" s="9" t="s">
        <v>35</v>
      </c>
      <c r="E12" s="9" t="s">
        <v>36</v>
      </c>
      <c r="F12" s="23" t="s">
        <v>37</v>
      </c>
      <c r="G12" s="9">
        <v>15138737022</v>
      </c>
      <c r="H12" s="9">
        <v>160</v>
      </c>
      <c r="I12" s="9">
        <v>3</v>
      </c>
      <c r="J12" s="10">
        <f t="shared" si="0"/>
        <v>45</v>
      </c>
      <c r="K12" s="35">
        <f t="shared" si="2"/>
        <v>45</v>
      </c>
      <c r="L12" s="10">
        <f t="shared" si="1"/>
        <v>90</v>
      </c>
      <c r="M12" s="37">
        <f>I12+I13</f>
        <v>4</v>
      </c>
      <c r="N12" s="37">
        <f>L12+L13</f>
        <v>120</v>
      </c>
    </row>
    <row r="13" spans="1:14" ht="16.5" customHeight="1">
      <c r="A13" s="22" t="s">
        <v>16</v>
      </c>
      <c r="B13" s="12" t="s">
        <v>17</v>
      </c>
      <c r="C13" s="9" t="s">
        <v>34</v>
      </c>
      <c r="D13" s="9" t="s">
        <v>35</v>
      </c>
      <c r="E13" s="9" t="s">
        <v>36</v>
      </c>
      <c r="F13" s="23" t="s">
        <v>37</v>
      </c>
      <c r="G13" s="9">
        <v>15138737022</v>
      </c>
      <c r="H13" s="9">
        <v>160</v>
      </c>
      <c r="I13" s="9">
        <v>1</v>
      </c>
      <c r="J13" s="10">
        <f t="shared" si="0"/>
        <v>15</v>
      </c>
      <c r="K13" s="35">
        <f t="shared" si="2"/>
        <v>15</v>
      </c>
      <c r="L13" s="10">
        <f t="shared" si="1"/>
        <v>30</v>
      </c>
      <c r="M13" s="39"/>
      <c r="N13" s="39"/>
    </row>
    <row r="14" spans="1:14" ht="16.5" customHeight="1">
      <c r="A14" s="22" t="s">
        <v>38</v>
      </c>
      <c r="B14" s="8" t="s">
        <v>17</v>
      </c>
      <c r="C14" s="9" t="s">
        <v>34</v>
      </c>
      <c r="D14" s="9" t="s">
        <v>39</v>
      </c>
      <c r="E14" s="9" t="s">
        <v>40</v>
      </c>
      <c r="F14" s="51" t="s">
        <v>41</v>
      </c>
      <c r="G14" s="9">
        <v>15824976191</v>
      </c>
      <c r="H14" s="8">
        <v>260</v>
      </c>
      <c r="I14" s="9">
        <v>2</v>
      </c>
      <c r="J14" s="10">
        <f t="shared" si="0"/>
        <v>30</v>
      </c>
      <c r="K14" s="35">
        <f t="shared" si="2"/>
        <v>30</v>
      </c>
      <c r="L14" s="10">
        <f t="shared" si="1"/>
        <v>60</v>
      </c>
      <c r="M14" s="37">
        <f>I14+I15+I16</f>
        <v>9</v>
      </c>
      <c r="N14" s="37">
        <f>L14+L15+L16</f>
        <v>270</v>
      </c>
    </row>
    <row r="15" spans="1:14" ht="16.5" customHeight="1">
      <c r="A15" s="22" t="s">
        <v>42</v>
      </c>
      <c r="B15" s="8" t="s">
        <v>17</v>
      </c>
      <c r="C15" s="9" t="s">
        <v>34</v>
      </c>
      <c r="D15" s="9" t="s">
        <v>39</v>
      </c>
      <c r="E15" s="9" t="s">
        <v>40</v>
      </c>
      <c r="F15" s="23" t="s">
        <v>41</v>
      </c>
      <c r="G15" s="9">
        <v>15824976191</v>
      </c>
      <c r="H15" s="9">
        <v>260</v>
      </c>
      <c r="I15" s="9">
        <v>5</v>
      </c>
      <c r="J15" s="10">
        <f t="shared" si="0"/>
        <v>75</v>
      </c>
      <c r="K15" s="35">
        <f t="shared" si="2"/>
        <v>75</v>
      </c>
      <c r="L15" s="10">
        <f t="shared" si="1"/>
        <v>150</v>
      </c>
      <c r="M15" s="38"/>
      <c r="N15" s="38"/>
    </row>
    <row r="16" spans="1:14" ht="16.5" customHeight="1">
      <c r="A16" s="22" t="s">
        <v>33</v>
      </c>
      <c r="B16" s="8" t="s">
        <v>17</v>
      </c>
      <c r="C16" s="9" t="s">
        <v>34</v>
      </c>
      <c r="D16" s="9" t="s">
        <v>39</v>
      </c>
      <c r="E16" s="9" t="s">
        <v>40</v>
      </c>
      <c r="F16" s="23" t="s">
        <v>41</v>
      </c>
      <c r="G16" s="9">
        <v>15824976191</v>
      </c>
      <c r="H16" s="9">
        <v>260</v>
      </c>
      <c r="I16" s="9">
        <v>2</v>
      </c>
      <c r="J16" s="10">
        <f t="shared" si="0"/>
        <v>30</v>
      </c>
      <c r="K16" s="35">
        <f t="shared" si="2"/>
        <v>30</v>
      </c>
      <c r="L16" s="10">
        <f t="shared" si="1"/>
        <v>60</v>
      </c>
      <c r="M16" s="39"/>
      <c r="N16" s="39"/>
    </row>
    <row r="17" spans="1:14" ht="16.5" customHeight="1">
      <c r="A17" s="22" t="s">
        <v>16</v>
      </c>
      <c r="B17" s="12" t="s">
        <v>17</v>
      </c>
      <c r="C17" s="9" t="s">
        <v>43</v>
      </c>
      <c r="D17" s="9" t="s">
        <v>44</v>
      </c>
      <c r="E17" s="9" t="s">
        <v>45</v>
      </c>
      <c r="F17" s="23" t="s">
        <v>46</v>
      </c>
      <c r="G17" s="9">
        <v>13525947958</v>
      </c>
      <c r="H17" s="9">
        <v>260</v>
      </c>
      <c r="I17" s="9">
        <v>11</v>
      </c>
      <c r="J17" s="10">
        <f t="shared" si="0"/>
        <v>165</v>
      </c>
      <c r="K17" s="35">
        <f t="shared" si="2"/>
        <v>165</v>
      </c>
      <c r="L17" s="10">
        <f t="shared" si="1"/>
        <v>330</v>
      </c>
      <c r="M17" s="34">
        <f aca="true" t="shared" si="3" ref="M17:M20">I17</f>
        <v>11</v>
      </c>
      <c r="N17" s="34">
        <f aca="true" t="shared" si="4" ref="N17:N20">L17</f>
        <v>330</v>
      </c>
    </row>
    <row r="18" spans="1:14" ht="16.5" customHeight="1">
      <c r="A18" s="22" t="s">
        <v>33</v>
      </c>
      <c r="B18" s="8" t="s">
        <v>17</v>
      </c>
      <c r="C18" s="9" t="s">
        <v>43</v>
      </c>
      <c r="D18" s="9" t="s">
        <v>47</v>
      </c>
      <c r="E18" s="9" t="s">
        <v>48</v>
      </c>
      <c r="F18" s="26" t="s">
        <v>49</v>
      </c>
      <c r="G18" s="9">
        <v>13643798200</v>
      </c>
      <c r="H18" s="9">
        <v>180</v>
      </c>
      <c r="I18" s="9">
        <v>3</v>
      </c>
      <c r="J18" s="10">
        <f t="shared" si="0"/>
        <v>45</v>
      </c>
      <c r="K18" s="35">
        <f t="shared" si="2"/>
        <v>45</v>
      </c>
      <c r="L18" s="10">
        <f t="shared" si="1"/>
        <v>90</v>
      </c>
      <c r="M18" s="34">
        <f t="shared" si="3"/>
        <v>3</v>
      </c>
      <c r="N18" s="34">
        <f t="shared" si="4"/>
        <v>90</v>
      </c>
    </row>
    <row r="19" spans="1:14" ht="16.5" customHeight="1">
      <c r="A19" s="22" t="s">
        <v>25</v>
      </c>
      <c r="B19" s="8" t="s">
        <v>50</v>
      </c>
      <c r="C19" s="8" t="s">
        <v>51</v>
      </c>
      <c r="D19" s="8" t="s">
        <v>52</v>
      </c>
      <c r="E19" s="27" t="s">
        <v>53</v>
      </c>
      <c r="F19" s="25" t="s">
        <v>54</v>
      </c>
      <c r="G19" s="28" t="s">
        <v>55</v>
      </c>
      <c r="H19" s="8">
        <v>900</v>
      </c>
      <c r="I19" s="8">
        <v>12</v>
      </c>
      <c r="J19" s="10">
        <f t="shared" si="0"/>
        <v>180</v>
      </c>
      <c r="K19" s="36">
        <v>0</v>
      </c>
      <c r="L19" s="10">
        <f t="shared" si="1"/>
        <v>180</v>
      </c>
      <c r="M19" s="34">
        <f t="shared" si="3"/>
        <v>12</v>
      </c>
      <c r="N19" s="34">
        <f t="shared" si="4"/>
        <v>180</v>
      </c>
    </row>
    <row r="20" spans="1:14" ht="16.5" customHeight="1">
      <c r="A20" s="22" t="s">
        <v>25</v>
      </c>
      <c r="B20" s="8" t="s">
        <v>50</v>
      </c>
      <c r="C20" s="8" t="s">
        <v>56</v>
      </c>
      <c r="D20" s="8" t="s">
        <v>57</v>
      </c>
      <c r="E20" s="27" t="s">
        <v>58</v>
      </c>
      <c r="F20" s="15" t="s">
        <v>59</v>
      </c>
      <c r="G20" s="28" t="s">
        <v>60</v>
      </c>
      <c r="H20" s="8">
        <v>130</v>
      </c>
      <c r="I20" s="8">
        <v>6</v>
      </c>
      <c r="J20" s="10">
        <f t="shared" si="0"/>
        <v>90</v>
      </c>
      <c r="K20" s="36">
        <v>0</v>
      </c>
      <c r="L20" s="10">
        <f t="shared" si="1"/>
        <v>90</v>
      </c>
      <c r="M20" s="34">
        <f t="shared" si="3"/>
        <v>6</v>
      </c>
      <c r="N20" s="34">
        <f t="shared" si="4"/>
        <v>90</v>
      </c>
    </row>
    <row r="21" spans="1:14" ht="16.5" customHeight="1">
      <c r="A21" s="22" t="s">
        <v>25</v>
      </c>
      <c r="B21" s="29" t="s">
        <v>61</v>
      </c>
      <c r="C21" s="9" t="s">
        <v>62</v>
      </c>
      <c r="D21" s="9" t="s">
        <v>63</v>
      </c>
      <c r="E21" s="24" t="s">
        <v>64</v>
      </c>
      <c r="F21" s="23" t="s">
        <v>65</v>
      </c>
      <c r="G21" s="9">
        <v>15138739208</v>
      </c>
      <c r="H21" s="9">
        <v>1500</v>
      </c>
      <c r="I21" s="9">
        <v>16</v>
      </c>
      <c r="J21" s="10">
        <f t="shared" si="0"/>
        <v>240</v>
      </c>
      <c r="K21" s="36">
        <v>0</v>
      </c>
      <c r="L21" s="10">
        <f t="shared" si="1"/>
        <v>240</v>
      </c>
      <c r="M21" s="37">
        <f>I21+I22</f>
        <v>21</v>
      </c>
      <c r="N21" s="37">
        <f>L21+L22</f>
        <v>315</v>
      </c>
    </row>
    <row r="22" spans="1:14" ht="16.5" customHeight="1">
      <c r="A22" s="22" t="s">
        <v>66</v>
      </c>
      <c r="B22" s="8" t="s">
        <v>61</v>
      </c>
      <c r="C22" s="9" t="s">
        <v>62</v>
      </c>
      <c r="D22" s="9" t="s">
        <v>63</v>
      </c>
      <c r="E22" s="9" t="s">
        <v>64</v>
      </c>
      <c r="F22" s="23" t="s">
        <v>65</v>
      </c>
      <c r="G22" s="9">
        <v>15824913300</v>
      </c>
      <c r="H22" s="9">
        <v>500</v>
      </c>
      <c r="I22" s="9">
        <v>5</v>
      </c>
      <c r="J22" s="10">
        <f t="shared" si="0"/>
        <v>75</v>
      </c>
      <c r="K22" s="36">
        <v>0</v>
      </c>
      <c r="L22" s="10">
        <f t="shared" si="1"/>
        <v>75</v>
      </c>
      <c r="M22" s="39"/>
      <c r="N22" s="39"/>
    </row>
    <row r="23" spans="1:14" ht="16.5" customHeight="1">
      <c r="A23" s="22" t="s">
        <v>25</v>
      </c>
      <c r="B23" s="29" t="s">
        <v>61</v>
      </c>
      <c r="C23" s="9" t="s">
        <v>67</v>
      </c>
      <c r="D23" s="9" t="s">
        <v>68</v>
      </c>
      <c r="E23" s="9" t="s">
        <v>69</v>
      </c>
      <c r="F23" s="23" t="s">
        <v>70</v>
      </c>
      <c r="G23" s="9">
        <v>18237979566</v>
      </c>
      <c r="H23" s="9">
        <v>400</v>
      </c>
      <c r="I23" s="9">
        <v>7</v>
      </c>
      <c r="J23" s="10">
        <f t="shared" si="0"/>
        <v>105</v>
      </c>
      <c r="K23" s="36">
        <v>0</v>
      </c>
      <c r="L23" s="10">
        <f t="shared" si="1"/>
        <v>105</v>
      </c>
      <c r="M23" s="37">
        <f>I23+I24+I25+I26+I27</f>
        <v>48</v>
      </c>
      <c r="N23" s="37">
        <f>L23+L24+L25+L26+L27</f>
        <v>1260</v>
      </c>
    </row>
    <row r="24" spans="1:14" ht="16.5" customHeight="1">
      <c r="A24" s="22" t="s">
        <v>66</v>
      </c>
      <c r="B24" s="8" t="s">
        <v>61</v>
      </c>
      <c r="C24" s="9" t="s">
        <v>67</v>
      </c>
      <c r="D24" s="9" t="s">
        <v>68</v>
      </c>
      <c r="E24" s="9" t="s">
        <v>69</v>
      </c>
      <c r="F24" s="23" t="s">
        <v>70</v>
      </c>
      <c r="G24" s="9">
        <v>18237979566</v>
      </c>
      <c r="H24" s="9">
        <v>360</v>
      </c>
      <c r="I24" s="9">
        <v>5</v>
      </c>
      <c r="J24" s="10">
        <f t="shared" si="0"/>
        <v>75</v>
      </c>
      <c r="K24" s="36">
        <v>0</v>
      </c>
      <c r="L24" s="10">
        <f t="shared" si="1"/>
        <v>75</v>
      </c>
      <c r="M24" s="38"/>
      <c r="N24" s="38"/>
    </row>
    <row r="25" spans="1:14" ht="16.5" customHeight="1">
      <c r="A25" s="22" t="s">
        <v>71</v>
      </c>
      <c r="B25" s="8" t="s">
        <v>61</v>
      </c>
      <c r="C25" s="9" t="s">
        <v>67</v>
      </c>
      <c r="D25" s="9" t="s">
        <v>68</v>
      </c>
      <c r="E25" s="9" t="s">
        <v>69</v>
      </c>
      <c r="F25" s="26" t="s">
        <v>70</v>
      </c>
      <c r="G25" s="9">
        <v>18237979556</v>
      </c>
      <c r="H25" s="9">
        <v>400</v>
      </c>
      <c r="I25" s="9">
        <v>20</v>
      </c>
      <c r="J25" s="10">
        <f t="shared" si="0"/>
        <v>300</v>
      </c>
      <c r="K25" s="35">
        <f aca="true" t="shared" si="5" ref="K25:K28">I25*15</f>
        <v>300</v>
      </c>
      <c r="L25" s="10">
        <f t="shared" si="1"/>
        <v>600</v>
      </c>
      <c r="M25" s="38"/>
      <c r="N25" s="38"/>
    </row>
    <row r="26" spans="1:14" ht="16.5" customHeight="1">
      <c r="A26" s="22" t="s">
        <v>38</v>
      </c>
      <c r="B26" s="8" t="s">
        <v>61</v>
      </c>
      <c r="C26" s="9" t="s">
        <v>67</v>
      </c>
      <c r="D26" s="9" t="s">
        <v>68</v>
      </c>
      <c r="E26" s="9" t="s">
        <v>69</v>
      </c>
      <c r="F26" s="26" t="s">
        <v>70</v>
      </c>
      <c r="G26" s="9">
        <v>18237979556</v>
      </c>
      <c r="H26" s="9">
        <v>320</v>
      </c>
      <c r="I26" s="9">
        <v>9</v>
      </c>
      <c r="J26" s="10">
        <f t="shared" si="0"/>
        <v>135</v>
      </c>
      <c r="K26" s="35">
        <f t="shared" si="5"/>
        <v>135</v>
      </c>
      <c r="L26" s="10">
        <f t="shared" si="1"/>
        <v>270</v>
      </c>
      <c r="M26" s="38"/>
      <c r="N26" s="38"/>
    </row>
    <row r="27" spans="1:14" ht="16.5" customHeight="1">
      <c r="A27" s="22" t="s">
        <v>16</v>
      </c>
      <c r="B27" s="8" t="s">
        <v>61</v>
      </c>
      <c r="C27" s="9" t="s">
        <v>67</v>
      </c>
      <c r="D27" s="9" t="s">
        <v>68</v>
      </c>
      <c r="E27" s="9" t="s">
        <v>69</v>
      </c>
      <c r="F27" s="23" t="s">
        <v>70</v>
      </c>
      <c r="G27" s="9">
        <v>18237979566</v>
      </c>
      <c r="H27" s="9">
        <v>210</v>
      </c>
      <c r="I27" s="9">
        <v>7</v>
      </c>
      <c r="J27" s="10">
        <f t="shared" si="0"/>
        <v>105</v>
      </c>
      <c r="K27" s="35">
        <f t="shared" si="5"/>
        <v>105</v>
      </c>
      <c r="L27" s="10">
        <f t="shared" si="1"/>
        <v>210</v>
      </c>
      <c r="M27" s="39"/>
      <c r="N27" s="39"/>
    </row>
    <row r="28" spans="1:14" ht="16.5" customHeight="1">
      <c r="A28" s="22" t="s">
        <v>33</v>
      </c>
      <c r="B28" s="8" t="s">
        <v>61</v>
      </c>
      <c r="C28" s="9" t="s">
        <v>67</v>
      </c>
      <c r="D28" s="9" t="s">
        <v>72</v>
      </c>
      <c r="E28" s="9" t="s">
        <v>73</v>
      </c>
      <c r="F28" s="23" t="s">
        <v>74</v>
      </c>
      <c r="G28" s="9">
        <v>13698800639</v>
      </c>
      <c r="H28" s="9">
        <v>120</v>
      </c>
      <c r="I28" s="9">
        <v>15</v>
      </c>
      <c r="J28" s="10">
        <f t="shared" si="0"/>
        <v>225</v>
      </c>
      <c r="K28" s="35">
        <f t="shared" si="5"/>
        <v>225</v>
      </c>
      <c r="L28" s="10">
        <f t="shared" si="1"/>
        <v>450</v>
      </c>
      <c r="M28" s="34">
        <f>I28</f>
        <v>15</v>
      </c>
      <c r="N28" s="34">
        <f>L28</f>
        <v>450</v>
      </c>
    </row>
    <row r="29" spans="1:14" ht="16.5" customHeight="1">
      <c r="A29" s="22" t="s">
        <v>25</v>
      </c>
      <c r="B29" s="29" t="s">
        <v>61</v>
      </c>
      <c r="C29" s="9" t="s">
        <v>75</v>
      </c>
      <c r="D29" s="9" t="s">
        <v>76</v>
      </c>
      <c r="E29" s="9" t="s">
        <v>77</v>
      </c>
      <c r="F29" s="23" t="s">
        <v>78</v>
      </c>
      <c r="G29" s="9">
        <v>13937999050</v>
      </c>
      <c r="H29" s="9">
        <v>300</v>
      </c>
      <c r="I29" s="9">
        <v>2</v>
      </c>
      <c r="J29" s="10">
        <f t="shared" si="0"/>
        <v>30</v>
      </c>
      <c r="K29" s="36">
        <v>0</v>
      </c>
      <c r="L29" s="10">
        <f t="shared" si="1"/>
        <v>30</v>
      </c>
      <c r="M29" s="37">
        <f>SUM(I29:I36)</f>
        <v>29</v>
      </c>
      <c r="N29" s="37">
        <f>SUM(L29:L36)</f>
        <v>675</v>
      </c>
    </row>
    <row r="30" spans="1:14" ht="16.5" customHeight="1">
      <c r="A30" s="22" t="s">
        <v>66</v>
      </c>
      <c r="B30" s="8" t="s">
        <v>61</v>
      </c>
      <c r="C30" s="9" t="s">
        <v>75</v>
      </c>
      <c r="D30" s="9" t="s">
        <v>76</v>
      </c>
      <c r="E30" s="9" t="s">
        <v>77</v>
      </c>
      <c r="F30" s="23" t="s">
        <v>78</v>
      </c>
      <c r="G30" s="9">
        <v>13937999050</v>
      </c>
      <c r="H30" s="9">
        <v>390</v>
      </c>
      <c r="I30" s="9">
        <v>10</v>
      </c>
      <c r="J30" s="10">
        <f t="shared" si="0"/>
        <v>150</v>
      </c>
      <c r="K30" s="36">
        <v>0</v>
      </c>
      <c r="L30" s="10">
        <f t="shared" si="1"/>
        <v>150</v>
      </c>
      <c r="M30" s="38"/>
      <c r="N30" s="38"/>
    </row>
    <row r="31" spans="1:14" ht="16.5" customHeight="1">
      <c r="A31" s="22" t="s">
        <v>79</v>
      </c>
      <c r="B31" s="8" t="s">
        <v>61</v>
      </c>
      <c r="C31" s="9" t="s">
        <v>75</v>
      </c>
      <c r="D31" s="9" t="s">
        <v>76</v>
      </c>
      <c r="E31" s="9" t="s">
        <v>77</v>
      </c>
      <c r="F31" s="23" t="s">
        <v>78</v>
      </c>
      <c r="G31" s="9">
        <v>13937999050</v>
      </c>
      <c r="H31" s="9">
        <v>400</v>
      </c>
      <c r="I31" s="9">
        <v>1</v>
      </c>
      <c r="J31" s="10">
        <f t="shared" si="0"/>
        <v>15</v>
      </c>
      <c r="K31" s="36">
        <v>0</v>
      </c>
      <c r="L31" s="10">
        <f t="shared" si="1"/>
        <v>15</v>
      </c>
      <c r="M31" s="38"/>
      <c r="N31" s="38"/>
    </row>
    <row r="32" spans="1:14" ht="16.5" customHeight="1">
      <c r="A32" s="22" t="s">
        <v>80</v>
      </c>
      <c r="B32" s="8" t="s">
        <v>61</v>
      </c>
      <c r="C32" s="9" t="s">
        <v>75</v>
      </c>
      <c r="D32" s="9" t="s">
        <v>76</v>
      </c>
      <c r="E32" s="9" t="s">
        <v>77</v>
      </c>
      <c r="F32" s="23" t="s">
        <v>78</v>
      </c>
      <c r="G32" s="9">
        <v>13937999050</v>
      </c>
      <c r="H32" s="9">
        <v>400</v>
      </c>
      <c r="I32" s="9">
        <v>1</v>
      </c>
      <c r="J32" s="10">
        <f t="shared" si="0"/>
        <v>15</v>
      </c>
      <c r="K32" s="35">
        <f aca="true" t="shared" si="6" ref="K32:K40">I32*15</f>
        <v>15</v>
      </c>
      <c r="L32" s="10">
        <f t="shared" si="1"/>
        <v>30</v>
      </c>
      <c r="M32" s="38"/>
      <c r="N32" s="38"/>
    </row>
    <row r="33" spans="1:14" ht="16.5" customHeight="1">
      <c r="A33" s="22" t="s">
        <v>71</v>
      </c>
      <c r="B33" s="8" t="s">
        <v>61</v>
      </c>
      <c r="C33" s="9" t="s">
        <v>75</v>
      </c>
      <c r="D33" s="9" t="s">
        <v>76</v>
      </c>
      <c r="E33" s="9" t="s">
        <v>77</v>
      </c>
      <c r="F33" s="23" t="s">
        <v>78</v>
      </c>
      <c r="G33" s="9">
        <v>13937999050</v>
      </c>
      <c r="H33" s="9">
        <v>350</v>
      </c>
      <c r="I33" s="9">
        <v>7</v>
      </c>
      <c r="J33" s="10">
        <f t="shared" si="0"/>
        <v>105</v>
      </c>
      <c r="K33" s="35">
        <f t="shared" si="6"/>
        <v>105</v>
      </c>
      <c r="L33" s="10">
        <f t="shared" si="1"/>
        <v>210</v>
      </c>
      <c r="M33" s="38"/>
      <c r="N33" s="38"/>
    </row>
    <row r="34" spans="1:14" ht="16.5" customHeight="1">
      <c r="A34" s="22" t="s">
        <v>38</v>
      </c>
      <c r="B34" s="8" t="s">
        <v>61</v>
      </c>
      <c r="C34" s="9" t="s">
        <v>75</v>
      </c>
      <c r="D34" s="9" t="s">
        <v>76</v>
      </c>
      <c r="E34" s="9" t="s">
        <v>77</v>
      </c>
      <c r="F34" s="23" t="s">
        <v>78</v>
      </c>
      <c r="G34" s="9">
        <v>13937999050</v>
      </c>
      <c r="H34" s="9">
        <v>400</v>
      </c>
      <c r="I34" s="9">
        <v>2</v>
      </c>
      <c r="J34" s="10">
        <f t="shared" si="0"/>
        <v>30</v>
      </c>
      <c r="K34" s="35">
        <f t="shared" si="6"/>
        <v>30</v>
      </c>
      <c r="L34" s="10">
        <f t="shared" si="1"/>
        <v>60</v>
      </c>
      <c r="M34" s="38"/>
      <c r="N34" s="38"/>
    </row>
    <row r="35" spans="1:14" ht="16.5" customHeight="1">
      <c r="A35" s="22" t="s">
        <v>25</v>
      </c>
      <c r="B35" s="8" t="s">
        <v>61</v>
      </c>
      <c r="C35" s="9" t="s">
        <v>75</v>
      </c>
      <c r="D35" s="9" t="s">
        <v>76</v>
      </c>
      <c r="E35" s="9" t="s">
        <v>77</v>
      </c>
      <c r="F35" s="23" t="s">
        <v>78</v>
      </c>
      <c r="G35" s="9">
        <v>13937999050</v>
      </c>
      <c r="H35" s="9">
        <v>380</v>
      </c>
      <c r="I35" s="9">
        <v>3</v>
      </c>
      <c r="J35" s="10">
        <f t="shared" si="0"/>
        <v>45</v>
      </c>
      <c r="K35" s="35">
        <f t="shared" si="6"/>
        <v>45</v>
      </c>
      <c r="L35" s="10">
        <f t="shared" si="1"/>
        <v>90</v>
      </c>
      <c r="M35" s="38"/>
      <c r="N35" s="38"/>
    </row>
    <row r="36" spans="1:14" ht="16.5" customHeight="1">
      <c r="A36" s="22" t="s">
        <v>33</v>
      </c>
      <c r="B36" s="8" t="s">
        <v>61</v>
      </c>
      <c r="C36" s="9" t="s">
        <v>75</v>
      </c>
      <c r="D36" s="9" t="s">
        <v>76</v>
      </c>
      <c r="E36" s="9" t="s">
        <v>77</v>
      </c>
      <c r="F36" s="23" t="s">
        <v>78</v>
      </c>
      <c r="G36" s="9">
        <v>13937999050</v>
      </c>
      <c r="H36" s="9">
        <v>380</v>
      </c>
      <c r="I36" s="9">
        <v>3</v>
      </c>
      <c r="J36" s="10">
        <f t="shared" si="0"/>
        <v>45</v>
      </c>
      <c r="K36" s="35">
        <f t="shared" si="6"/>
        <v>45</v>
      </c>
      <c r="L36" s="10">
        <f t="shared" si="1"/>
        <v>90</v>
      </c>
      <c r="M36" s="39"/>
      <c r="N36" s="39"/>
    </row>
    <row r="37" spans="1:14" ht="16.5" customHeight="1">
      <c r="A37" s="22" t="s">
        <v>80</v>
      </c>
      <c r="B37" s="8" t="s">
        <v>61</v>
      </c>
      <c r="C37" s="9" t="s">
        <v>81</v>
      </c>
      <c r="D37" s="9" t="s">
        <v>82</v>
      </c>
      <c r="E37" s="9" t="s">
        <v>83</v>
      </c>
      <c r="F37" s="23" t="s">
        <v>84</v>
      </c>
      <c r="G37" s="9">
        <v>15837905483</v>
      </c>
      <c r="H37" s="9">
        <v>200</v>
      </c>
      <c r="I37" s="9">
        <v>1</v>
      </c>
      <c r="J37" s="10">
        <f t="shared" si="0"/>
        <v>15</v>
      </c>
      <c r="K37" s="35">
        <f t="shared" si="6"/>
        <v>15</v>
      </c>
      <c r="L37" s="10">
        <f t="shared" si="1"/>
        <v>30</v>
      </c>
      <c r="M37" s="37">
        <f>I37+I38+I39</f>
        <v>10</v>
      </c>
      <c r="N37" s="37">
        <f>L37+L38+L39</f>
        <v>300</v>
      </c>
    </row>
    <row r="38" spans="1:14" ht="16.5" customHeight="1">
      <c r="A38" s="22" t="s">
        <v>71</v>
      </c>
      <c r="B38" s="8" t="s">
        <v>61</v>
      </c>
      <c r="C38" s="9" t="s">
        <v>81</v>
      </c>
      <c r="D38" s="9" t="s">
        <v>82</v>
      </c>
      <c r="E38" s="9" t="s">
        <v>83</v>
      </c>
      <c r="F38" s="23" t="s">
        <v>84</v>
      </c>
      <c r="G38" s="9">
        <v>15837905483</v>
      </c>
      <c r="H38" s="9">
        <v>150</v>
      </c>
      <c r="I38" s="9">
        <v>1</v>
      </c>
      <c r="J38" s="10">
        <f t="shared" si="0"/>
        <v>15</v>
      </c>
      <c r="K38" s="35">
        <f t="shared" si="6"/>
        <v>15</v>
      </c>
      <c r="L38" s="10">
        <f t="shared" si="1"/>
        <v>30</v>
      </c>
      <c r="M38" s="38"/>
      <c r="N38" s="38"/>
    </row>
    <row r="39" spans="1:14" ht="16.5" customHeight="1">
      <c r="A39" s="22" t="s">
        <v>38</v>
      </c>
      <c r="B39" s="8" t="s">
        <v>61</v>
      </c>
      <c r="C39" s="9" t="s">
        <v>81</v>
      </c>
      <c r="D39" s="9" t="s">
        <v>82</v>
      </c>
      <c r="E39" s="9" t="s">
        <v>83</v>
      </c>
      <c r="F39" s="23" t="s">
        <v>84</v>
      </c>
      <c r="G39" s="9">
        <v>15837905483</v>
      </c>
      <c r="H39" s="9">
        <v>220</v>
      </c>
      <c r="I39" s="9">
        <v>8</v>
      </c>
      <c r="J39" s="10">
        <f t="shared" si="0"/>
        <v>120</v>
      </c>
      <c r="K39" s="10">
        <f t="shared" si="6"/>
        <v>120</v>
      </c>
      <c r="L39" s="10">
        <f t="shared" si="1"/>
        <v>240</v>
      </c>
      <c r="M39" s="39"/>
      <c r="N39" s="39"/>
    </row>
    <row r="40" spans="1:14" ht="16.5" customHeight="1">
      <c r="A40" s="22" t="s">
        <v>33</v>
      </c>
      <c r="B40" s="8" t="s">
        <v>61</v>
      </c>
      <c r="C40" s="9" t="s">
        <v>81</v>
      </c>
      <c r="D40" s="24" t="s">
        <v>85</v>
      </c>
      <c r="E40" s="24" t="s">
        <v>86</v>
      </c>
      <c r="F40" s="23" t="s">
        <v>87</v>
      </c>
      <c r="G40" s="9">
        <v>15838850245</v>
      </c>
      <c r="H40" s="9">
        <v>90</v>
      </c>
      <c r="I40" s="9">
        <v>1</v>
      </c>
      <c r="J40" s="10">
        <f t="shared" si="0"/>
        <v>15</v>
      </c>
      <c r="K40" s="10">
        <f t="shared" si="6"/>
        <v>15</v>
      </c>
      <c r="L40" s="10">
        <f t="shared" si="1"/>
        <v>30</v>
      </c>
      <c r="M40" s="34">
        <f aca="true" t="shared" si="7" ref="M40:M42">I40</f>
        <v>1</v>
      </c>
      <c r="N40" s="34">
        <f aca="true" t="shared" si="8" ref="N40:N42">L40</f>
        <v>30</v>
      </c>
    </row>
    <row r="41" spans="1:14" ht="16.5" customHeight="1">
      <c r="A41" s="22" t="s">
        <v>25</v>
      </c>
      <c r="B41" s="29" t="s">
        <v>61</v>
      </c>
      <c r="C41" s="29" t="s">
        <v>88</v>
      </c>
      <c r="D41" s="29" t="s">
        <v>89</v>
      </c>
      <c r="E41" s="29" t="s">
        <v>90</v>
      </c>
      <c r="F41" s="30" t="s">
        <v>91</v>
      </c>
      <c r="G41" s="29">
        <v>15139906692</v>
      </c>
      <c r="H41" s="29">
        <v>60</v>
      </c>
      <c r="I41" s="29">
        <v>1</v>
      </c>
      <c r="J41" s="10">
        <f t="shared" si="0"/>
        <v>15</v>
      </c>
      <c r="K41" s="40">
        <v>0</v>
      </c>
      <c r="L41" s="10">
        <f t="shared" si="1"/>
        <v>15</v>
      </c>
      <c r="M41" s="34">
        <f t="shared" si="7"/>
        <v>1</v>
      </c>
      <c r="N41" s="34">
        <f t="shared" si="8"/>
        <v>15</v>
      </c>
    </row>
    <row r="42" spans="1:14" ht="16.5" customHeight="1">
      <c r="A42" s="22" t="s">
        <v>25</v>
      </c>
      <c r="B42" s="29" t="s">
        <v>61</v>
      </c>
      <c r="C42" s="9" t="s">
        <v>92</v>
      </c>
      <c r="D42" s="9" t="s">
        <v>93</v>
      </c>
      <c r="E42" s="9" t="s">
        <v>94</v>
      </c>
      <c r="F42" s="23" t="s">
        <v>95</v>
      </c>
      <c r="G42" s="9">
        <v>15236238947</v>
      </c>
      <c r="H42" s="9">
        <v>90</v>
      </c>
      <c r="I42" s="9">
        <v>3</v>
      </c>
      <c r="J42" s="10">
        <f t="shared" si="0"/>
        <v>45</v>
      </c>
      <c r="K42" s="40">
        <v>0</v>
      </c>
      <c r="L42" s="10">
        <f t="shared" si="1"/>
        <v>45</v>
      </c>
      <c r="M42" s="34">
        <f t="shared" si="7"/>
        <v>3</v>
      </c>
      <c r="N42" s="34">
        <f t="shared" si="8"/>
        <v>45</v>
      </c>
    </row>
    <row r="43" spans="1:14" ht="16.5" customHeight="1">
      <c r="A43" s="22" t="s">
        <v>66</v>
      </c>
      <c r="B43" s="8" t="s">
        <v>61</v>
      </c>
      <c r="C43" s="9" t="s">
        <v>92</v>
      </c>
      <c r="D43" s="9" t="s">
        <v>96</v>
      </c>
      <c r="E43" s="9" t="s">
        <v>97</v>
      </c>
      <c r="F43" s="23" t="s">
        <v>98</v>
      </c>
      <c r="G43" s="9">
        <v>15036389956</v>
      </c>
      <c r="H43" s="9">
        <v>110</v>
      </c>
      <c r="I43" s="9">
        <v>5</v>
      </c>
      <c r="J43" s="10">
        <f t="shared" si="0"/>
        <v>75</v>
      </c>
      <c r="K43" s="40">
        <v>0</v>
      </c>
      <c r="L43" s="10">
        <f t="shared" si="1"/>
        <v>75</v>
      </c>
      <c r="M43" s="37">
        <f>SUM(I43:I46)</f>
        <v>12</v>
      </c>
      <c r="N43" s="37">
        <f>SUM(L43:L46)</f>
        <v>240</v>
      </c>
    </row>
    <row r="44" spans="1:14" ht="16.5" customHeight="1">
      <c r="A44" s="22" t="s">
        <v>79</v>
      </c>
      <c r="B44" s="8" t="s">
        <v>61</v>
      </c>
      <c r="C44" s="9" t="s">
        <v>92</v>
      </c>
      <c r="D44" s="9" t="s">
        <v>96</v>
      </c>
      <c r="E44" s="9" t="s">
        <v>97</v>
      </c>
      <c r="F44" s="23" t="s">
        <v>98</v>
      </c>
      <c r="G44" s="9">
        <v>15036389956</v>
      </c>
      <c r="H44" s="9">
        <v>90</v>
      </c>
      <c r="I44" s="9">
        <v>3</v>
      </c>
      <c r="J44" s="10">
        <f t="shared" si="0"/>
        <v>45</v>
      </c>
      <c r="K44" s="40">
        <v>0</v>
      </c>
      <c r="L44" s="10">
        <f t="shared" si="1"/>
        <v>45</v>
      </c>
      <c r="M44" s="38"/>
      <c r="N44" s="38"/>
    </row>
    <row r="45" spans="1:14" ht="16.5" customHeight="1">
      <c r="A45" s="22" t="s">
        <v>80</v>
      </c>
      <c r="B45" s="8" t="s">
        <v>61</v>
      </c>
      <c r="C45" s="9" t="s">
        <v>92</v>
      </c>
      <c r="D45" s="9" t="s">
        <v>96</v>
      </c>
      <c r="E45" s="9" t="s">
        <v>97</v>
      </c>
      <c r="F45" s="23" t="s">
        <v>98</v>
      </c>
      <c r="G45" s="9">
        <v>15036389956</v>
      </c>
      <c r="H45" s="9">
        <v>90</v>
      </c>
      <c r="I45" s="9">
        <v>1</v>
      </c>
      <c r="J45" s="10">
        <f t="shared" si="0"/>
        <v>15</v>
      </c>
      <c r="K45" s="10">
        <f aca="true" t="shared" si="9" ref="K45:K50">I45*15</f>
        <v>15</v>
      </c>
      <c r="L45" s="10">
        <f t="shared" si="1"/>
        <v>30</v>
      </c>
      <c r="M45" s="38"/>
      <c r="N45" s="38"/>
    </row>
    <row r="46" spans="1:14" ht="16.5" customHeight="1">
      <c r="A46" s="22" t="s">
        <v>42</v>
      </c>
      <c r="B46" s="8" t="s">
        <v>61</v>
      </c>
      <c r="C46" s="9" t="s">
        <v>92</v>
      </c>
      <c r="D46" s="9" t="s">
        <v>96</v>
      </c>
      <c r="E46" s="9" t="s">
        <v>97</v>
      </c>
      <c r="F46" s="23" t="s">
        <v>98</v>
      </c>
      <c r="G46" s="9">
        <v>15036389956</v>
      </c>
      <c r="H46" s="9">
        <v>90</v>
      </c>
      <c r="I46" s="9">
        <v>3</v>
      </c>
      <c r="J46" s="10">
        <f t="shared" si="0"/>
        <v>45</v>
      </c>
      <c r="K46" s="10">
        <f t="shared" si="9"/>
        <v>45</v>
      </c>
      <c r="L46" s="10">
        <f t="shared" si="1"/>
        <v>90</v>
      </c>
      <c r="M46" s="39"/>
      <c r="N46" s="39"/>
    </row>
    <row r="47" spans="1:14" ht="16.5" customHeight="1">
      <c r="A47" s="22" t="s">
        <v>25</v>
      </c>
      <c r="B47" s="29" t="s">
        <v>61</v>
      </c>
      <c r="C47" s="9" t="s">
        <v>92</v>
      </c>
      <c r="D47" s="9" t="s">
        <v>99</v>
      </c>
      <c r="E47" s="9" t="s">
        <v>100</v>
      </c>
      <c r="F47" s="23" t="s">
        <v>101</v>
      </c>
      <c r="G47" s="9">
        <v>18736351638</v>
      </c>
      <c r="H47" s="9">
        <v>100</v>
      </c>
      <c r="I47" s="9">
        <v>2</v>
      </c>
      <c r="J47" s="10">
        <f t="shared" si="0"/>
        <v>30</v>
      </c>
      <c r="K47" s="40">
        <v>0</v>
      </c>
      <c r="L47" s="10">
        <f t="shared" si="1"/>
        <v>30</v>
      </c>
      <c r="M47" s="37">
        <f>SUM(I47:I50)</f>
        <v>33</v>
      </c>
      <c r="N47" s="37">
        <f>SUM(L47:L50)</f>
        <v>930</v>
      </c>
    </row>
    <row r="48" spans="1:14" ht="16.5" customHeight="1">
      <c r="A48" s="22" t="s">
        <v>66</v>
      </c>
      <c r="B48" s="8" t="s">
        <v>61</v>
      </c>
      <c r="C48" s="9" t="s">
        <v>92</v>
      </c>
      <c r="D48" s="9" t="s">
        <v>99</v>
      </c>
      <c r="E48" s="9" t="s">
        <v>100</v>
      </c>
      <c r="F48" s="23" t="s">
        <v>101</v>
      </c>
      <c r="G48" s="9">
        <v>18736351638</v>
      </c>
      <c r="H48" s="9">
        <v>100</v>
      </c>
      <c r="I48" s="9">
        <v>2</v>
      </c>
      <c r="J48" s="10">
        <f t="shared" si="0"/>
        <v>30</v>
      </c>
      <c r="K48" s="40">
        <v>0</v>
      </c>
      <c r="L48" s="10">
        <f t="shared" si="1"/>
        <v>30</v>
      </c>
      <c r="M48" s="38"/>
      <c r="N48" s="38"/>
    </row>
    <row r="49" spans="1:14" ht="16.5" customHeight="1">
      <c r="A49" s="22" t="s">
        <v>71</v>
      </c>
      <c r="B49" s="8" t="s">
        <v>61</v>
      </c>
      <c r="C49" s="9" t="s">
        <v>92</v>
      </c>
      <c r="D49" s="9" t="s">
        <v>99</v>
      </c>
      <c r="E49" s="9" t="s">
        <v>100</v>
      </c>
      <c r="F49" s="23" t="s">
        <v>101</v>
      </c>
      <c r="G49" s="9">
        <v>18736351638</v>
      </c>
      <c r="H49" s="9">
        <v>110</v>
      </c>
      <c r="I49" s="9">
        <v>7</v>
      </c>
      <c r="J49" s="10">
        <f t="shared" si="0"/>
        <v>105</v>
      </c>
      <c r="K49" s="10">
        <f t="shared" si="9"/>
        <v>105</v>
      </c>
      <c r="L49" s="10">
        <f t="shared" si="1"/>
        <v>210</v>
      </c>
      <c r="M49" s="38"/>
      <c r="N49" s="38"/>
    </row>
    <row r="50" spans="1:14" ht="16.5" customHeight="1">
      <c r="A50" s="22" t="s">
        <v>38</v>
      </c>
      <c r="B50" s="8" t="s">
        <v>61</v>
      </c>
      <c r="C50" s="9" t="s">
        <v>92</v>
      </c>
      <c r="D50" s="9" t="s">
        <v>99</v>
      </c>
      <c r="E50" s="9" t="s">
        <v>100</v>
      </c>
      <c r="F50" s="23" t="s">
        <v>101</v>
      </c>
      <c r="G50" s="9">
        <v>18736351638</v>
      </c>
      <c r="H50" s="9">
        <v>110</v>
      </c>
      <c r="I50" s="9">
        <v>22</v>
      </c>
      <c r="J50" s="10">
        <f t="shared" si="0"/>
        <v>330</v>
      </c>
      <c r="K50" s="10">
        <f t="shared" si="9"/>
        <v>330</v>
      </c>
      <c r="L50" s="10">
        <f t="shared" si="1"/>
        <v>660</v>
      </c>
      <c r="M50" s="39"/>
      <c r="N50" s="39"/>
    </row>
    <row r="51" spans="1:14" ht="16.5" customHeight="1">
      <c r="A51" s="22" t="s">
        <v>25</v>
      </c>
      <c r="B51" s="29" t="s">
        <v>61</v>
      </c>
      <c r="C51" s="9" t="s">
        <v>92</v>
      </c>
      <c r="D51" s="9" t="s">
        <v>102</v>
      </c>
      <c r="E51" s="9" t="s">
        <v>103</v>
      </c>
      <c r="F51" s="23" t="s">
        <v>104</v>
      </c>
      <c r="G51" s="9">
        <v>15037946321</v>
      </c>
      <c r="H51" s="9">
        <v>150</v>
      </c>
      <c r="I51" s="9">
        <v>2</v>
      </c>
      <c r="J51" s="10">
        <f t="shared" si="0"/>
        <v>30</v>
      </c>
      <c r="K51" s="40">
        <v>0</v>
      </c>
      <c r="L51" s="10">
        <f t="shared" si="1"/>
        <v>30</v>
      </c>
      <c r="M51" s="34">
        <f aca="true" t="shared" si="10" ref="M51:M55">I51</f>
        <v>2</v>
      </c>
      <c r="N51" s="34">
        <f aca="true" t="shared" si="11" ref="N51:N55">L51</f>
        <v>30</v>
      </c>
    </row>
    <row r="52" spans="1:14" ht="16.5" customHeight="1">
      <c r="A52" s="22" t="s">
        <v>25</v>
      </c>
      <c r="B52" s="29" t="s">
        <v>61</v>
      </c>
      <c r="C52" s="9" t="s">
        <v>92</v>
      </c>
      <c r="D52" s="29" t="s">
        <v>105</v>
      </c>
      <c r="E52" s="29" t="s">
        <v>106</v>
      </c>
      <c r="F52" s="30" t="s">
        <v>107</v>
      </c>
      <c r="G52" s="29">
        <v>13653879410</v>
      </c>
      <c r="H52" s="29">
        <v>150</v>
      </c>
      <c r="I52" s="29">
        <v>5</v>
      </c>
      <c r="J52" s="10">
        <f t="shared" si="0"/>
        <v>75</v>
      </c>
      <c r="K52" s="40">
        <v>0</v>
      </c>
      <c r="L52" s="10">
        <f t="shared" si="1"/>
        <v>75</v>
      </c>
      <c r="M52" s="34">
        <f t="shared" si="10"/>
        <v>5</v>
      </c>
      <c r="N52" s="34">
        <f t="shared" si="11"/>
        <v>75</v>
      </c>
    </row>
    <row r="53" spans="1:14" ht="16.5" customHeight="1">
      <c r="A53" s="22" t="s">
        <v>33</v>
      </c>
      <c r="B53" s="8" t="s">
        <v>61</v>
      </c>
      <c r="C53" s="31" t="s">
        <v>92</v>
      </c>
      <c r="D53" s="31" t="s">
        <v>99</v>
      </c>
      <c r="E53" s="31" t="s">
        <v>100</v>
      </c>
      <c r="F53" s="32" t="s">
        <v>101</v>
      </c>
      <c r="G53" s="31">
        <v>18736351638</v>
      </c>
      <c r="H53" s="31">
        <v>130</v>
      </c>
      <c r="I53" s="31">
        <v>12</v>
      </c>
      <c r="J53" s="10">
        <f t="shared" si="0"/>
        <v>180</v>
      </c>
      <c r="K53" s="10">
        <f>I53*15</f>
        <v>180</v>
      </c>
      <c r="L53" s="10">
        <f t="shared" si="1"/>
        <v>360</v>
      </c>
      <c r="M53" s="34">
        <f t="shared" si="10"/>
        <v>12</v>
      </c>
      <c r="N53" s="34">
        <f t="shared" si="11"/>
        <v>360</v>
      </c>
    </row>
    <row r="54" spans="1:14" ht="16.5" customHeight="1">
      <c r="A54" s="22" t="s">
        <v>25</v>
      </c>
      <c r="B54" s="29" t="s">
        <v>61</v>
      </c>
      <c r="C54" s="29" t="s">
        <v>108</v>
      </c>
      <c r="D54" s="29" t="s">
        <v>109</v>
      </c>
      <c r="E54" s="29" t="s">
        <v>110</v>
      </c>
      <c r="F54" s="30" t="s">
        <v>111</v>
      </c>
      <c r="G54" s="29">
        <v>15136362251</v>
      </c>
      <c r="H54" s="29">
        <v>80</v>
      </c>
      <c r="I54" s="29">
        <v>1</v>
      </c>
      <c r="J54" s="10">
        <f t="shared" si="0"/>
        <v>15</v>
      </c>
      <c r="K54" s="40">
        <v>0</v>
      </c>
      <c r="L54" s="10">
        <f t="shared" si="1"/>
        <v>15</v>
      </c>
      <c r="M54" s="34">
        <f t="shared" si="10"/>
        <v>1</v>
      </c>
      <c r="N54" s="34">
        <f t="shared" si="11"/>
        <v>15</v>
      </c>
    </row>
    <row r="55" spans="1:14" ht="16.5" customHeight="1">
      <c r="A55" s="22" t="s">
        <v>66</v>
      </c>
      <c r="B55" s="8" t="s">
        <v>61</v>
      </c>
      <c r="C55" s="9" t="s">
        <v>108</v>
      </c>
      <c r="D55" s="9" t="s">
        <v>112</v>
      </c>
      <c r="E55" s="9" t="s">
        <v>113</v>
      </c>
      <c r="F55" s="23" t="s">
        <v>114</v>
      </c>
      <c r="G55" s="9">
        <v>13721606695</v>
      </c>
      <c r="H55" s="9">
        <v>80</v>
      </c>
      <c r="I55" s="9">
        <v>1</v>
      </c>
      <c r="J55" s="10">
        <f t="shared" si="0"/>
        <v>15</v>
      </c>
      <c r="K55" s="40">
        <v>0</v>
      </c>
      <c r="L55" s="10">
        <f t="shared" si="1"/>
        <v>15</v>
      </c>
      <c r="M55" s="34">
        <f t="shared" si="10"/>
        <v>1</v>
      </c>
      <c r="N55" s="34">
        <f t="shared" si="11"/>
        <v>15</v>
      </c>
    </row>
    <row r="56" spans="1:14" ht="16.5" customHeight="1">
      <c r="A56" s="22" t="s">
        <v>25</v>
      </c>
      <c r="B56" s="29" t="s">
        <v>61</v>
      </c>
      <c r="C56" s="29" t="s">
        <v>115</v>
      </c>
      <c r="D56" s="29" t="s">
        <v>116</v>
      </c>
      <c r="E56" s="29" t="s">
        <v>117</v>
      </c>
      <c r="F56" s="30" t="s">
        <v>118</v>
      </c>
      <c r="G56" s="29">
        <v>15225510000</v>
      </c>
      <c r="H56" s="29">
        <v>2800</v>
      </c>
      <c r="I56" s="29">
        <v>198</v>
      </c>
      <c r="J56" s="10">
        <f t="shared" si="0"/>
        <v>2970</v>
      </c>
      <c r="K56" s="40">
        <v>0</v>
      </c>
      <c r="L56" s="10">
        <f t="shared" si="1"/>
        <v>2970</v>
      </c>
      <c r="M56" s="37">
        <f>SUM(I56:I66)</f>
        <v>823</v>
      </c>
      <c r="N56" s="37">
        <f>SUM(L56:L66)</f>
        <v>15840</v>
      </c>
    </row>
    <row r="57" spans="1:14" ht="16.5" customHeight="1">
      <c r="A57" s="22" t="s">
        <v>25</v>
      </c>
      <c r="B57" s="29" t="s">
        <v>61</v>
      </c>
      <c r="C57" s="9" t="s">
        <v>115</v>
      </c>
      <c r="D57" s="9" t="s">
        <v>116</v>
      </c>
      <c r="E57" s="9" t="s">
        <v>117</v>
      </c>
      <c r="F57" s="23" t="s">
        <v>118</v>
      </c>
      <c r="G57" s="9">
        <v>15225510000</v>
      </c>
      <c r="H57" s="9">
        <v>3200</v>
      </c>
      <c r="I57" s="9">
        <v>170</v>
      </c>
      <c r="J57" s="10">
        <f t="shared" si="0"/>
        <v>2550</v>
      </c>
      <c r="K57" s="40">
        <v>0</v>
      </c>
      <c r="L57" s="10">
        <f t="shared" si="1"/>
        <v>2550</v>
      </c>
      <c r="M57" s="38"/>
      <c r="N57" s="38"/>
    </row>
    <row r="58" spans="1:14" ht="16.5" customHeight="1">
      <c r="A58" s="22" t="s">
        <v>25</v>
      </c>
      <c r="B58" s="29" t="s">
        <v>61</v>
      </c>
      <c r="C58" s="9" t="s">
        <v>115</v>
      </c>
      <c r="D58" s="9" t="s">
        <v>116</v>
      </c>
      <c r="E58" s="9" t="s">
        <v>117</v>
      </c>
      <c r="F58" s="23" t="s">
        <v>118</v>
      </c>
      <c r="G58" s="9">
        <v>15225510000</v>
      </c>
      <c r="H58" s="9">
        <v>3200</v>
      </c>
      <c r="I58" s="9">
        <v>64</v>
      </c>
      <c r="J58" s="10">
        <f t="shared" si="0"/>
        <v>960</v>
      </c>
      <c r="K58" s="40">
        <v>0</v>
      </c>
      <c r="L58" s="10">
        <f t="shared" si="1"/>
        <v>960</v>
      </c>
      <c r="M58" s="38"/>
      <c r="N58" s="38"/>
    </row>
    <row r="59" spans="1:14" ht="16.5" customHeight="1">
      <c r="A59" s="22" t="s">
        <v>31</v>
      </c>
      <c r="B59" s="8" t="s">
        <v>61</v>
      </c>
      <c r="C59" s="8" t="s">
        <v>115</v>
      </c>
      <c r="D59" s="8" t="s">
        <v>116</v>
      </c>
      <c r="E59" s="8" t="s">
        <v>117</v>
      </c>
      <c r="F59" s="23" t="s">
        <v>118</v>
      </c>
      <c r="G59" s="8">
        <v>15225510000</v>
      </c>
      <c r="H59" s="9">
        <v>3200</v>
      </c>
      <c r="I59" s="8">
        <v>73</v>
      </c>
      <c r="J59" s="10">
        <f t="shared" si="0"/>
        <v>1095</v>
      </c>
      <c r="K59" s="40">
        <v>0</v>
      </c>
      <c r="L59" s="10">
        <f t="shared" si="1"/>
        <v>1095</v>
      </c>
      <c r="M59" s="38"/>
      <c r="N59" s="38"/>
    </row>
    <row r="60" spans="1:14" ht="16.5" customHeight="1">
      <c r="A60" s="22" t="s">
        <v>66</v>
      </c>
      <c r="B60" s="8" t="s">
        <v>61</v>
      </c>
      <c r="C60" s="8" t="s">
        <v>115</v>
      </c>
      <c r="D60" s="8" t="s">
        <v>116</v>
      </c>
      <c r="E60" s="8" t="s">
        <v>117</v>
      </c>
      <c r="F60" s="23" t="s">
        <v>118</v>
      </c>
      <c r="G60" s="8">
        <v>15225510000</v>
      </c>
      <c r="H60" s="31">
        <v>3200</v>
      </c>
      <c r="I60" s="8">
        <v>58</v>
      </c>
      <c r="J60" s="10">
        <f t="shared" si="0"/>
        <v>870</v>
      </c>
      <c r="K60" s="40">
        <v>0</v>
      </c>
      <c r="L60" s="10">
        <f t="shared" si="1"/>
        <v>870</v>
      </c>
      <c r="M60" s="38"/>
      <c r="N60" s="38"/>
    </row>
    <row r="61" spans="1:14" ht="16.5" customHeight="1">
      <c r="A61" s="22" t="s">
        <v>79</v>
      </c>
      <c r="B61" s="8" t="s">
        <v>61</v>
      </c>
      <c r="C61" s="8" t="s">
        <v>115</v>
      </c>
      <c r="D61" s="8" t="s">
        <v>116</v>
      </c>
      <c r="E61" s="8" t="s">
        <v>117</v>
      </c>
      <c r="F61" s="23" t="s">
        <v>118</v>
      </c>
      <c r="G61" s="8">
        <v>15225510000</v>
      </c>
      <c r="H61" s="9">
        <v>3300</v>
      </c>
      <c r="I61" s="8">
        <v>7</v>
      </c>
      <c r="J61" s="10">
        <f t="shared" si="0"/>
        <v>105</v>
      </c>
      <c r="K61" s="40">
        <v>0</v>
      </c>
      <c r="L61" s="10">
        <f t="shared" si="1"/>
        <v>105</v>
      </c>
      <c r="M61" s="38"/>
      <c r="N61" s="38"/>
    </row>
    <row r="62" spans="1:14" ht="16.5" customHeight="1">
      <c r="A62" s="22" t="s">
        <v>80</v>
      </c>
      <c r="B62" s="8" t="s">
        <v>61</v>
      </c>
      <c r="C62" s="8" t="s">
        <v>115</v>
      </c>
      <c r="D62" s="8" t="s">
        <v>116</v>
      </c>
      <c r="E62" s="8" t="s">
        <v>117</v>
      </c>
      <c r="F62" s="23" t="s">
        <v>118</v>
      </c>
      <c r="G62" s="8">
        <v>15225510000</v>
      </c>
      <c r="H62" s="9">
        <v>3300</v>
      </c>
      <c r="I62" s="8">
        <v>48</v>
      </c>
      <c r="J62" s="10">
        <f t="shared" si="0"/>
        <v>720</v>
      </c>
      <c r="K62" s="41">
        <v>420</v>
      </c>
      <c r="L62" s="10">
        <f t="shared" si="1"/>
        <v>1140</v>
      </c>
      <c r="M62" s="38"/>
      <c r="N62" s="38"/>
    </row>
    <row r="63" spans="1:14" ht="16.5" customHeight="1">
      <c r="A63" s="22" t="s">
        <v>71</v>
      </c>
      <c r="B63" s="8" t="s">
        <v>61</v>
      </c>
      <c r="C63" s="8" t="s">
        <v>115</v>
      </c>
      <c r="D63" s="8" t="s">
        <v>116</v>
      </c>
      <c r="E63" s="8" t="s">
        <v>117</v>
      </c>
      <c r="F63" s="23" t="s">
        <v>118</v>
      </c>
      <c r="G63" s="8">
        <v>15225510000</v>
      </c>
      <c r="H63" s="9">
        <v>3400</v>
      </c>
      <c r="I63" s="8">
        <v>33</v>
      </c>
      <c r="J63" s="10">
        <f t="shared" si="0"/>
        <v>495</v>
      </c>
      <c r="K63" s="10">
        <f aca="true" t="shared" si="12" ref="K63:K66">I63*15</f>
        <v>495</v>
      </c>
      <c r="L63" s="10">
        <f t="shared" si="1"/>
        <v>990</v>
      </c>
      <c r="M63" s="38"/>
      <c r="N63" s="38"/>
    </row>
    <row r="64" spans="1:14" ht="16.5" customHeight="1">
      <c r="A64" s="22" t="s">
        <v>38</v>
      </c>
      <c r="B64" s="8" t="s">
        <v>61</v>
      </c>
      <c r="C64" s="8" t="s">
        <v>115</v>
      </c>
      <c r="D64" s="8" t="s">
        <v>116</v>
      </c>
      <c r="E64" s="8" t="s">
        <v>117</v>
      </c>
      <c r="F64" s="23" t="s">
        <v>118</v>
      </c>
      <c r="G64" s="8">
        <v>15225510000</v>
      </c>
      <c r="H64" s="9">
        <v>3500</v>
      </c>
      <c r="I64" s="9">
        <v>44</v>
      </c>
      <c r="J64" s="10">
        <f t="shared" si="0"/>
        <v>660</v>
      </c>
      <c r="K64" s="10">
        <f t="shared" si="12"/>
        <v>660</v>
      </c>
      <c r="L64" s="10">
        <f t="shared" si="1"/>
        <v>1320</v>
      </c>
      <c r="M64" s="38"/>
      <c r="N64" s="38"/>
    </row>
    <row r="65" spans="1:14" ht="16.5" customHeight="1">
      <c r="A65" s="22" t="s">
        <v>32</v>
      </c>
      <c r="B65" s="8" t="s">
        <v>61</v>
      </c>
      <c r="C65" s="8" t="s">
        <v>115</v>
      </c>
      <c r="D65" s="8" t="s">
        <v>116</v>
      </c>
      <c r="E65" s="8" t="s">
        <v>117</v>
      </c>
      <c r="F65" s="23" t="s">
        <v>118</v>
      </c>
      <c r="G65" s="8">
        <v>15225510000</v>
      </c>
      <c r="H65" s="9">
        <v>3500</v>
      </c>
      <c r="I65" s="9">
        <v>72</v>
      </c>
      <c r="J65" s="10">
        <f t="shared" si="0"/>
        <v>1080</v>
      </c>
      <c r="K65" s="10">
        <f t="shared" si="12"/>
        <v>1080</v>
      </c>
      <c r="L65" s="10">
        <f t="shared" si="1"/>
        <v>2160</v>
      </c>
      <c r="M65" s="38"/>
      <c r="N65" s="38"/>
    </row>
    <row r="66" spans="1:14" ht="16.5" customHeight="1">
      <c r="A66" s="22" t="s">
        <v>33</v>
      </c>
      <c r="B66" s="8" t="s">
        <v>61</v>
      </c>
      <c r="C66" s="8" t="s">
        <v>115</v>
      </c>
      <c r="D66" s="8" t="s">
        <v>116</v>
      </c>
      <c r="E66" s="8" t="s">
        <v>117</v>
      </c>
      <c r="F66" s="23" t="s">
        <v>118</v>
      </c>
      <c r="G66" s="8">
        <v>15225510000</v>
      </c>
      <c r="H66" s="9">
        <v>3560</v>
      </c>
      <c r="I66" s="9">
        <v>56</v>
      </c>
      <c r="J66" s="10">
        <f t="shared" si="0"/>
        <v>840</v>
      </c>
      <c r="K66" s="10">
        <f t="shared" si="12"/>
        <v>840</v>
      </c>
      <c r="L66" s="10">
        <f t="shared" si="1"/>
        <v>1680</v>
      </c>
      <c r="M66" s="39"/>
      <c r="N66" s="39"/>
    </row>
    <row r="67" spans="1:14" ht="16.5" customHeight="1">
      <c r="A67" s="22" t="s">
        <v>25</v>
      </c>
      <c r="B67" s="29" t="s">
        <v>61</v>
      </c>
      <c r="C67" s="29" t="s">
        <v>115</v>
      </c>
      <c r="D67" s="29" t="s">
        <v>119</v>
      </c>
      <c r="E67" s="29" t="s">
        <v>120</v>
      </c>
      <c r="F67" s="30" t="s">
        <v>121</v>
      </c>
      <c r="G67" s="29">
        <v>13700819650</v>
      </c>
      <c r="H67" s="29">
        <v>120</v>
      </c>
      <c r="I67" s="29">
        <v>11</v>
      </c>
      <c r="J67" s="10">
        <f t="shared" si="0"/>
        <v>165</v>
      </c>
      <c r="K67" s="40">
        <v>0</v>
      </c>
      <c r="L67" s="10">
        <f t="shared" si="1"/>
        <v>165</v>
      </c>
      <c r="M67" s="37">
        <f>SUM(I67:I71)</f>
        <v>61</v>
      </c>
      <c r="N67" s="37">
        <f>SUM(L67:L71)</f>
        <v>1215</v>
      </c>
    </row>
    <row r="68" spans="1:14" ht="16.5" customHeight="1">
      <c r="A68" s="22" t="s">
        <v>25</v>
      </c>
      <c r="B68" s="29" t="s">
        <v>61</v>
      </c>
      <c r="C68" s="9" t="s">
        <v>115</v>
      </c>
      <c r="D68" s="9" t="s">
        <v>119</v>
      </c>
      <c r="E68" s="9" t="s">
        <v>120</v>
      </c>
      <c r="F68" s="23" t="s">
        <v>121</v>
      </c>
      <c r="G68" s="9">
        <v>13700819650</v>
      </c>
      <c r="H68" s="9">
        <v>80</v>
      </c>
      <c r="I68" s="9">
        <v>11</v>
      </c>
      <c r="J68" s="10">
        <f aca="true" t="shared" si="13" ref="J68:J120">I68*15</f>
        <v>165</v>
      </c>
      <c r="K68" s="40">
        <v>0</v>
      </c>
      <c r="L68" s="10">
        <f aca="true" t="shared" si="14" ref="L68:L120">J68+K68</f>
        <v>165</v>
      </c>
      <c r="M68" s="38"/>
      <c r="N68" s="38"/>
    </row>
    <row r="69" spans="1:14" ht="16.5" customHeight="1">
      <c r="A69" s="22" t="s">
        <v>25</v>
      </c>
      <c r="B69" s="29" t="s">
        <v>61</v>
      </c>
      <c r="C69" s="9" t="s">
        <v>115</v>
      </c>
      <c r="D69" s="9" t="s">
        <v>119</v>
      </c>
      <c r="E69" s="9" t="s">
        <v>120</v>
      </c>
      <c r="F69" s="23" t="s">
        <v>121</v>
      </c>
      <c r="G69" s="9">
        <v>13700819650</v>
      </c>
      <c r="H69" s="9">
        <v>110</v>
      </c>
      <c r="I69" s="9">
        <v>19</v>
      </c>
      <c r="J69" s="10">
        <f t="shared" si="13"/>
        <v>285</v>
      </c>
      <c r="K69" s="40">
        <v>0</v>
      </c>
      <c r="L69" s="10">
        <f t="shared" si="14"/>
        <v>285</v>
      </c>
      <c r="M69" s="38"/>
      <c r="N69" s="38"/>
    </row>
    <row r="70" spans="1:14" ht="16.5" customHeight="1">
      <c r="A70" s="22" t="s">
        <v>71</v>
      </c>
      <c r="B70" s="8" t="s">
        <v>61</v>
      </c>
      <c r="C70" s="9" t="s">
        <v>115</v>
      </c>
      <c r="D70" s="9" t="s">
        <v>119</v>
      </c>
      <c r="E70" s="9" t="s">
        <v>120</v>
      </c>
      <c r="F70" s="23" t="s">
        <v>121</v>
      </c>
      <c r="G70" s="9">
        <v>13700819650</v>
      </c>
      <c r="H70" s="9">
        <v>130</v>
      </c>
      <c r="I70" s="9">
        <v>11</v>
      </c>
      <c r="J70" s="10">
        <f t="shared" si="13"/>
        <v>165</v>
      </c>
      <c r="K70" s="10">
        <f aca="true" t="shared" si="15" ref="K70:K72">I70*15</f>
        <v>165</v>
      </c>
      <c r="L70" s="10">
        <f t="shared" si="14"/>
        <v>330</v>
      </c>
      <c r="M70" s="38"/>
      <c r="N70" s="38"/>
    </row>
    <row r="71" spans="1:14" ht="16.5" customHeight="1">
      <c r="A71" s="22" t="s">
        <v>16</v>
      </c>
      <c r="B71" s="8" t="s">
        <v>61</v>
      </c>
      <c r="C71" s="9" t="s">
        <v>115</v>
      </c>
      <c r="D71" s="9" t="s">
        <v>119</v>
      </c>
      <c r="E71" s="9" t="s">
        <v>120</v>
      </c>
      <c r="F71" s="23" t="s">
        <v>121</v>
      </c>
      <c r="G71" s="9">
        <v>13700819650</v>
      </c>
      <c r="H71" s="31">
        <v>130</v>
      </c>
      <c r="I71" s="9">
        <v>9</v>
      </c>
      <c r="J71" s="10">
        <f t="shared" si="13"/>
        <v>135</v>
      </c>
      <c r="K71" s="10">
        <f t="shared" si="15"/>
        <v>135</v>
      </c>
      <c r="L71" s="10">
        <f t="shared" si="14"/>
        <v>270</v>
      </c>
      <c r="M71" s="39"/>
      <c r="N71" s="39"/>
    </row>
    <row r="72" spans="1:14" ht="16.5" customHeight="1">
      <c r="A72" s="22" t="s">
        <v>16</v>
      </c>
      <c r="B72" s="8" t="s">
        <v>61</v>
      </c>
      <c r="C72" s="9" t="s">
        <v>115</v>
      </c>
      <c r="D72" s="9" t="s">
        <v>122</v>
      </c>
      <c r="E72" s="9" t="s">
        <v>123</v>
      </c>
      <c r="F72" s="23" t="s">
        <v>124</v>
      </c>
      <c r="G72" s="9">
        <v>15896630369</v>
      </c>
      <c r="H72" s="9">
        <v>300</v>
      </c>
      <c r="I72" s="9">
        <v>3</v>
      </c>
      <c r="J72" s="10">
        <f t="shared" si="13"/>
        <v>45</v>
      </c>
      <c r="K72" s="10">
        <f t="shared" si="15"/>
        <v>45</v>
      </c>
      <c r="L72" s="10">
        <f t="shared" si="14"/>
        <v>90</v>
      </c>
      <c r="M72" s="34">
        <f aca="true" t="shared" si="16" ref="M72:M77">I72</f>
        <v>3</v>
      </c>
      <c r="N72" s="34">
        <f aca="true" t="shared" si="17" ref="N72:N77">L72</f>
        <v>90</v>
      </c>
    </row>
    <row r="73" spans="1:14" ht="16.5" customHeight="1">
      <c r="A73" s="22" t="s">
        <v>25</v>
      </c>
      <c r="B73" s="29" t="s">
        <v>61</v>
      </c>
      <c r="C73" s="9" t="s">
        <v>115</v>
      </c>
      <c r="D73" s="9" t="s">
        <v>125</v>
      </c>
      <c r="E73" s="9" t="s">
        <v>126</v>
      </c>
      <c r="F73" s="23" t="s">
        <v>127</v>
      </c>
      <c r="G73" s="9">
        <v>15038650217</v>
      </c>
      <c r="H73" s="9">
        <v>105</v>
      </c>
      <c r="I73" s="9">
        <v>3</v>
      </c>
      <c r="J73" s="10">
        <f t="shared" si="13"/>
        <v>45</v>
      </c>
      <c r="K73" s="40">
        <v>0</v>
      </c>
      <c r="L73" s="10">
        <f t="shared" si="14"/>
        <v>45</v>
      </c>
      <c r="M73" s="37">
        <f>SUM(I73:I75)</f>
        <v>6</v>
      </c>
      <c r="N73" s="37">
        <f>SUM(L73:L75)</f>
        <v>105</v>
      </c>
    </row>
    <row r="74" spans="1:14" ht="16.5" customHeight="1">
      <c r="A74" s="22" t="s">
        <v>66</v>
      </c>
      <c r="B74" s="8" t="s">
        <v>61</v>
      </c>
      <c r="C74" s="9" t="s">
        <v>115</v>
      </c>
      <c r="D74" s="9" t="s">
        <v>125</v>
      </c>
      <c r="E74" s="9" t="s">
        <v>126</v>
      </c>
      <c r="F74" s="23" t="s">
        <v>127</v>
      </c>
      <c r="G74" s="9">
        <v>15038650217</v>
      </c>
      <c r="H74" s="9">
        <v>130</v>
      </c>
      <c r="I74" s="9">
        <v>2</v>
      </c>
      <c r="J74" s="10">
        <f t="shared" si="13"/>
        <v>30</v>
      </c>
      <c r="K74" s="40">
        <v>0</v>
      </c>
      <c r="L74" s="10">
        <f t="shared" si="14"/>
        <v>30</v>
      </c>
      <c r="M74" s="38"/>
      <c r="N74" s="38"/>
    </row>
    <row r="75" spans="1:14" ht="16.5" customHeight="1">
      <c r="A75" s="22" t="s">
        <v>42</v>
      </c>
      <c r="B75" s="8" t="s">
        <v>61</v>
      </c>
      <c r="C75" s="8" t="s">
        <v>115</v>
      </c>
      <c r="D75" s="9" t="s">
        <v>125</v>
      </c>
      <c r="E75" s="9" t="s">
        <v>126</v>
      </c>
      <c r="F75" s="23" t="s">
        <v>127</v>
      </c>
      <c r="G75" s="9">
        <v>15038650217</v>
      </c>
      <c r="H75" s="9">
        <v>120</v>
      </c>
      <c r="I75" s="9">
        <v>1</v>
      </c>
      <c r="J75" s="10">
        <f t="shared" si="13"/>
        <v>15</v>
      </c>
      <c r="K75" s="10">
        <f aca="true" t="shared" si="18" ref="K75:K120">I75*15</f>
        <v>15</v>
      </c>
      <c r="L75" s="10">
        <f t="shared" si="14"/>
        <v>30</v>
      </c>
      <c r="M75" s="39"/>
      <c r="N75" s="39"/>
    </row>
    <row r="76" spans="1:14" ht="16.5" customHeight="1">
      <c r="A76" s="22" t="s">
        <v>33</v>
      </c>
      <c r="B76" s="8" t="s">
        <v>61</v>
      </c>
      <c r="C76" s="9" t="s">
        <v>115</v>
      </c>
      <c r="D76" s="9" t="s">
        <v>128</v>
      </c>
      <c r="E76" s="9" t="s">
        <v>129</v>
      </c>
      <c r="F76" s="23" t="s">
        <v>130</v>
      </c>
      <c r="G76" s="9">
        <v>13837904085</v>
      </c>
      <c r="H76" s="9">
        <v>220</v>
      </c>
      <c r="I76" s="9">
        <v>6</v>
      </c>
      <c r="J76" s="10">
        <f t="shared" si="13"/>
        <v>90</v>
      </c>
      <c r="K76" s="10">
        <f t="shared" si="18"/>
        <v>90</v>
      </c>
      <c r="L76" s="10">
        <f t="shared" si="14"/>
        <v>180</v>
      </c>
      <c r="M76" s="34">
        <f t="shared" si="16"/>
        <v>6</v>
      </c>
      <c r="N76" s="34">
        <f t="shared" si="17"/>
        <v>180</v>
      </c>
    </row>
    <row r="77" spans="1:14" ht="16.5" customHeight="1">
      <c r="A77" s="22" t="s">
        <v>16</v>
      </c>
      <c r="B77" s="8" t="s">
        <v>61</v>
      </c>
      <c r="C77" s="9" t="s">
        <v>115</v>
      </c>
      <c r="D77" s="9" t="s">
        <v>131</v>
      </c>
      <c r="E77" s="9" t="s">
        <v>132</v>
      </c>
      <c r="F77" s="23" t="s">
        <v>133</v>
      </c>
      <c r="G77" s="9">
        <v>15896598910</v>
      </c>
      <c r="H77" s="9">
        <v>200</v>
      </c>
      <c r="I77" s="9">
        <v>33</v>
      </c>
      <c r="J77" s="10">
        <f t="shared" si="13"/>
        <v>495</v>
      </c>
      <c r="K77" s="10">
        <f t="shared" si="18"/>
        <v>495</v>
      </c>
      <c r="L77" s="10">
        <f t="shared" si="14"/>
        <v>990</v>
      </c>
      <c r="M77" s="34">
        <f t="shared" si="16"/>
        <v>33</v>
      </c>
      <c r="N77" s="34">
        <f t="shared" si="17"/>
        <v>990</v>
      </c>
    </row>
    <row r="78" spans="1:14" ht="16.5" customHeight="1">
      <c r="A78" s="13">
        <v>44199</v>
      </c>
      <c r="B78" s="8" t="s">
        <v>61</v>
      </c>
      <c r="C78" s="9" t="s">
        <v>115</v>
      </c>
      <c r="D78" s="9" t="s">
        <v>116</v>
      </c>
      <c r="E78" s="9" t="s">
        <v>117</v>
      </c>
      <c r="F78" s="23" t="s">
        <v>118</v>
      </c>
      <c r="G78" s="9">
        <v>15225510000</v>
      </c>
      <c r="H78" s="9">
        <v>3500</v>
      </c>
      <c r="I78" s="42">
        <v>16</v>
      </c>
      <c r="J78" s="10">
        <f t="shared" si="13"/>
        <v>240</v>
      </c>
      <c r="K78" s="10">
        <f t="shared" si="18"/>
        <v>240</v>
      </c>
      <c r="L78" s="10">
        <f t="shared" si="14"/>
        <v>480</v>
      </c>
      <c r="M78" s="12">
        <v>849</v>
      </c>
      <c r="N78" s="12">
        <f>M78*30</f>
        <v>25470</v>
      </c>
    </row>
    <row r="79" spans="1:14" ht="16.5" customHeight="1">
      <c r="A79" s="13">
        <v>44231</v>
      </c>
      <c r="B79" s="8" t="s">
        <v>61</v>
      </c>
      <c r="C79" s="9" t="s">
        <v>115</v>
      </c>
      <c r="D79" s="9" t="s">
        <v>116</v>
      </c>
      <c r="E79" s="9" t="s">
        <v>117</v>
      </c>
      <c r="F79" s="23" t="s">
        <v>118</v>
      </c>
      <c r="G79" s="9">
        <v>15225510000</v>
      </c>
      <c r="H79" s="9">
        <v>3400</v>
      </c>
      <c r="I79" s="43">
        <v>68</v>
      </c>
      <c r="J79" s="10">
        <f t="shared" si="13"/>
        <v>1020</v>
      </c>
      <c r="K79" s="10">
        <f t="shared" si="18"/>
        <v>1020</v>
      </c>
      <c r="L79" s="10">
        <f t="shared" si="14"/>
        <v>2040</v>
      </c>
      <c r="M79" s="12"/>
      <c r="N79" s="12"/>
    </row>
    <row r="80" spans="1:14" ht="16.5" customHeight="1">
      <c r="A80" s="13">
        <v>44257</v>
      </c>
      <c r="B80" s="8" t="s">
        <v>61</v>
      </c>
      <c r="C80" s="9" t="s">
        <v>115</v>
      </c>
      <c r="D80" s="9" t="s">
        <v>116</v>
      </c>
      <c r="E80" s="9" t="s">
        <v>117</v>
      </c>
      <c r="F80" s="23" t="s">
        <v>118</v>
      </c>
      <c r="G80" s="9">
        <v>15225510000</v>
      </c>
      <c r="H80" s="9">
        <v>3200</v>
      </c>
      <c r="I80" s="42">
        <v>99</v>
      </c>
      <c r="J80" s="10">
        <f t="shared" si="13"/>
        <v>1485</v>
      </c>
      <c r="K80" s="10">
        <f t="shared" si="18"/>
        <v>1485</v>
      </c>
      <c r="L80" s="10">
        <f t="shared" si="14"/>
        <v>2970</v>
      </c>
      <c r="M80" s="12"/>
      <c r="N80" s="12"/>
    </row>
    <row r="81" spans="1:14" ht="16.5" customHeight="1">
      <c r="A81" s="13">
        <v>44287</v>
      </c>
      <c r="B81" s="8" t="s">
        <v>61</v>
      </c>
      <c r="C81" s="9" t="s">
        <v>115</v>
      </c>
      <c r="D81" s="9" t="s">
        <v>116</v>
      </c>
      <c r="E81" s="9" t="s">
        <v>117</v>
      </c>
      <c r="F81" s="23" t="s">
        <v>118</v>
      </c>
      <c r="G81" s="9">
        <v>15225510000</v>
      </c>
      <c r="H81" s="9">
        <v>900</v>
      </c>
      <c r="I81" s="42">
        <v>125</v>
      </c>
      <c r="J81" s="10">
        <f t="shared" si="13"/>
        <v>1875</v>
      </c>
      <c r="K81" s="10">
        <f t="shared" si="18"/>
        <v>1875</v>
      </c>
      <c r="L81" s="10">
        <f t="shared" si="14"/>
        <v>3750</v>
      </c>
      <c r="M81" s="12"/>
      <c r="N81" s="12"/>
    </row>
    <row r="82" spans="1:14" ht="16.5" customHeight="1">
      <c r="A82" s="13">
        <v>44318</v>
      </c>
      <c r="B82" s="9" t="s">
        <v>61</v>
      </c>
      <c r="C82" s="9" t="s">
        <v>115</v>
      </c>
      <c r="D82" s="9" t="s">
        <v>116</v>
      </c>
      <c r="E82" s="9" t="s">
        <v>117</v>
      </c>
      <c r="F82" s="23" t="s">
        <v>118</v>
      </c>
      <c r="G82" s="9">
        <v>15225510000</v>
      </c>
      <c r="H82" s="9">
        <v>900</v>
      </c>
      <c r="I82" s="42">
        <v>149</v>
      </c>
      <c r="J82" s="10">
        <f t="shared" si="13"/>
        <v>2235</v>
      </c>
      <c r="K82" s="10">
        <f t="shared" si="18"/>
        <v>2235</v>
      </c>
      <c r="L82" s="10">
        <f t="shared" si="14"/>
        <v>4470</v>
      </c>
      <c r="M82" s="12"/>
      <c r="N82" s="12"/>
    </row>
    <row r="83" spans="1:14" ht="16.5" customHeight="1">
      <c r="A83" s="13">
        <v>44348</v>
      </c>
      <c r="B83" s="8" t="s">
        <v>61</v>
      </c>
      <c r="C83" s="9" t="s">
        <v>115</v>
      </c>
      <c r="D83" s="9" t="s">
        <v>116</v>
      </c>
      <c r="E83" s="9" t="s">
        <v>117</v>
      </c>
      <c r="F83" s="23" t="s">
        <v>118</v>
      </c>
      <c r="G83" s="9">
        <v>15225510000</v>
      </c>
      <c r="H83" s="9">
        <v>900</v>
      </c>
      <c r="I83" s="42">
        <v>97</v>
      </c>
      <c r="J83" s="10">
        <f t="shared" si="13"/>
        <v>1455</v>
      </c>
      <c r="K83" s="10">
        <f t="shared" si="18"/>
        <v>1455</v>
      </c>
      <c r="L83" s="10">
        <f t="shared" si="14"/>
        <v>2910</v>
      </c>
      <c r="M83" s="12"/>
      <c r="N83" s="12"/>
    </row>
    <row r="84" spans="1:14" ht="16.5" customHeight="1">
      <c r="A84" s="13">
        <v>44378</v>
      </c>
      <c r="B84" s="8" t="s">
        <v>61</v>
      </c>
      <c r="C84" s="9" t="s">
        <v>115</v>
      </c>
      <c r="D84" s="9" t="s">
        <v>116</v>
      </c>
      <c r="E84" s="9" t="s">
        <v>117</v>
      </c>
      <c r="F84" s="23" t="s">
        <v>118</v>
      </c>
      <c r="G84" s="9">
        <v>15225510000</v>
      </c>
      <c r="H84" s="9">
        <v>850</v>
      </c>
      <c r="I84" s="42">
        <v>4</v>
      </c>
      <c r="J84" s="10">
        <f t="shared" si="13"/>
        <v>60</v>
      </c>
      <c r="K84" s="10">
        <f t="shared" si="18"/>
        <v>60</v>
      </c>
      <c r="L84" s="10">
        <f t="shared" si="14"/>
        <v>120</v>
      </c>
      <c r="M84" s="12"/>
      <c r="N84" s="12"/>
    </row>
    <row r="85" spans="1:14" ht="16.5" customHeight="1">
      <c r="A85" s="13">
        <v>44409</v>
      </c>
      <c r="B85" s="8" t="s">
        <v>61</v>
      </c>
      <c r="C85" s="9" t="s">
        <v>115</v>
      </c>
      <c r="D85" s="9" t="s">
        <v>116</v>
      </c>
      <c r="E85" s="9" t="s">
        <v>117</v>
      </c>
      <c r="F85" s="23" t="s">
        <v>118</v>
      </c>
      <c r="G85" s="9">
        <v>15225510000</v>
      </c>
      <c r="H85" s="9">
        <v>900</v>
      </c>
      <c r="I85" s="42">
        <v>6</v>
      </c>
      <c r="J85" s="10">
        <f t="shared" si="13"/>
        <v>90</v>
      </c>
      <c r="K85" s="10">
        <f t="shared" si="18"/>
        <v>90</v>
      </c>
      <c r="L85" s="10">
        <f t="shared" si="14"/>
        <v>180</v>
      </c>
      <c r="M85" s="12"/>
      <c r="N85" s="12"/>
    </row>
    <row r="86" spans="1:14" ht="16.5" customHeight="1">
      <c r="A86" s="13">
        <v>44470</v>
      </c>
      <c r="B86" s="8" t="s">
        <v>61</v>
      </c>
      <c r="C86" s="9" t="s">
        <v>115</v>
      </c>
      <c r="D86" s="9" t="s">
        <v>116</v>
      </c>
      <c r="E86" s="9" t="s">
        <v>117</v>
      </c>
      <c r="F86" s="23" t="s">
        <v>118</v>
      </c>
      <c r="G86" s="9">
        <v>15225510000</v>
      </c>
      <c r="H86" s="9">
        <v>500</v>
      </c>
      <c r="I86" s="42">
        <v>58</v>
      </c>
      <c r="J86" s="10">
        <f t="shared" si="13"/>
        <v>870</v>
      </c>
      <c r="K86" s="10">
        <f t="shared" si="18"/>
        <v>870</v>
      </c>
      <c r="L86" s="10">
        <f t="shared" si="14"/>
        <v>1740</v>
      </c>
      <c r="M86" s="12"/>
      <c r="N86" s="12"/>
    </row>
    <row r="87" spans="1:14" ht="16.5" customHeight="1">
      <c r="A87" s="13">
        <v>44501</v>
      </c>
      <c r="B87" s="8" t="s">
        <v>61</v>
      </c>
      <c r="C87" s="9" t="s">
        <v>115</v>
      </c>
      <c r="D87" s="9" t="s">
        <v>116</v>
      </c>
      <c r="E87" s="9" t="s">
        <v>117</v>
      </c>
      <c r="F87" s="23" t="s">
        <v>118</v>
      </c>
      <c r="G87" s="9">
        <v>15225510000</v>
      </c>
      <c r="H87" s="9">
        <v>1600</v>
      </c>
      <c r="I87" s="42">
        <v>21</v>
      </c>
      <c r="J87" s="10">
        <f t="shared" si="13"/>
        <v>315</v>
      </c>
      <c r="K87" s="10">
        <f t="shared" si="18"/>
        <v>315</v>
      </c>
      <c r="L87" s="10">
        <f t="shared" si="14"/>
        <v>630</v>
      </c>
      <c r="M87" s="12"/>
      <c r="N87" s="12"/>
    </row>
    <row r="88" spans="1:14" ht="16.5" customHeight="1">
      <c r="A88" s="13">
        <v>44531</v>
      </c>
      <c r="B88" s="8" t="s">
        <v>61</v>
      </c>
      <c r="C88" s="9" t="s">
        <v>115</v>
      </c>
      <c r="D88" s="9" t="s">
        <v>116</v>
      </c>
      <c r="E88" s="9" t="s">
        <v>117</v>
      </c>
      <c r="F88" s="23" t="s">
        <v>118</v>
      </c>
      <c r="G88" s="9">
        <v>15225510000</v>
      </c>
      <c r="H88" s="9">
        <v>1600</v>
      </c>
      <c r="I88" s="42">
        <v>206</v>
      </c>
      <c r="J88" s="10">
        <f t="shared" si="13"/>
        <v>3090</v>
      </c>
      <c r="K88" s="10">
        <f t="shared" si="18"/>
        <v>3090</v>
      </c>
      <c r="L88" s="10">
        <f t="shared" si="14"/>
        <v>6180</v>
      </c>
      <c r="M88" s="12"/>
      <c r="N88" s="12"/>
    </row>
    <row r="89" spans="1:14" ht="16.5" customHeight="1">
      <c r="A89" s="13">
        <v>44202</v>
      </c>
      <c r="B89" s="8" t="s">
        <v>61</v>
      </c>
      <c r="C89" s="9" t="s">
        <v>115</v>
      </c>
      <c r="D89" s="9" t="s">
        <v>119</v>
      </c>
      <c r="E89" s="9" t="s">
        <v>120</v>
      </c>
      <c r="F89" s="23" t="s">
        <v>121</v>
      </c>
      <c r="G89" s="9">
        <v>13700819650</v>
      </c>
      <c r="H89" s="9">
        <v>180</v>
      </c>
      <c r="I89" s="42">
        <v>12</v>
      </c>
      <c r="J89" s="10">
        <f t="shared" si="13"/>
        <v>180</v>
      </c>
      <c r="K89" s="10">
        <f t="shared" si="18"/>
        <v>180</v>
      </c>
      <c r="L89" s="10">
        <f t="shared" si="14"/>
        <v>360</v>
      </c>
      <c r="M89" s="12">
        <v>39</v>
      </c>
      <c r="N89" s="12">
        <f aca="true" t="shared" si="19" ref="N89:N94">M89*30</f>
        <v>1170</v>
      </c>
    </row>
    <row r="90" spans="1:14" ht="16.5" customHeight="1">
      <c r="A90" s="13">
        <v>44230</v>
      </c>
      <c r="B90" s="8" t="s">
        <v>61</v>
      </c>
      <c r="C90" s="9" t="s">
        <v>115</v>
      </c>
      <c r="D90" s="9" t="s">
        <v>119</v>
      </c>
      <c r="E90" s="9" t="s">
        <v>120</v>
      </c>
      <c r="F90" s="23" t="s">
        <v>121</v>
      </c>
      <c r="G90" s="9">
        <v>13700819650</v>
      </c>
      <c r="H90" s="9">
        <v>190</v>
      </c>
      <c r="I90" s="43">
        <v>27</v>
      </c>
      <c r="J90" s="10">
        <f t="shared" si="13"/>
        <v>405</v>
      </c>
      <c r="K90" s="10">
        <f t="shared" si="18"/>
        <v>405</v>
      </c>
      <c r="L90" s="10">
        <f t="shared" si="14"/>
        <v>810</v>
      </c>
      <c r="M90" s="12"/>
      <c r="N90" s="12"/>
    </row>
    <row r="91" spans="1:14" ht="16.5" customHeight="1">
      <c r="A91" s="13">
        <v>44197</v>
      </c>
      <c r="B91" s="8" t="s">
        <v>61</v>
      </c>
      <c r="C91" s="9" t="s">
        <v>115</v>
      </c>
      <c r="D91" s="9" t="s">
        <v>122</v>
      </c>
      <c r="E91" s="9" t="s">
        <v>123</v>
      </c>
      <c r="F91" s="23" t="s">
        <v>124</v>
      </c>
      <c r="G91" s="9">
        <v>15896630369</v>
      </c>
      <c r="H91" s="9">
        <v>300</v>
      </c>
      <c r="I91" s="42">
        <v>21</v>
      </c>
      <c r="J91" s="10">
        <f t="shared" si="13"/>
        <v>315</v>
      </c>
      <c r="K91" s="10">
        <f t="shared" si="18"/>
        <v>315</v>
      </c>
      <c r="L91" s="10">
        <f t="shared" si="14"/>
        <v>630</v>
      </c>
      <c r="M91" s="12">
        <v>69</v>
      </c>
      <c r="N91" s="12">
        <f t="shared" si="19"/>
        <v>2070</v>
      </c>
    </row>
    <row r="92" spans="1:14" ht="16.5" customHeight="1">
      <c r="A92" s="13">
        <v>44228</v>
      </c>
      <c r="B92" s="8" t="s">
        <v>61</v>
      </c>
      <c r="C92" s="9" t="s">
        <v>115</v>
      </c>
      <c r="D92" s="9" t="s">
        <v>122</v>
      </c>
      <c r="E92" s="9" t="s">
        <v>123</v>
      </c>
      <c r="F92" s="23" t="s">
        <v>124</v>
      </c>
      <c r="G92" s="9">
        <v>15896630369</v>
      </c>
      <c r="H92" s="9">
        <v>300</v>
      </c>
      <c r="I92" s="43">
        <v>28</v>
      </c>
      <c r="J92" s="10">
        <f t="shared" si="13"/>
        <v>420</v>
      </c>
      <c r="K92" s="10">
        <f t="shared" si="18"/>
        <v>420</v>
      </c>
      <c r="L92" s="10">
        <f t="shared" si="14"/>
        <v>840</v>
      </c>
      <c r="M92" s="12"/>
      <c r="N92" s="12"/>
    </row>
    <row r="93" spans="1:14" ht="16.5" customHeight="1">
      <c r="A93" s="13">
        <v>44259</v>
      </c>
      <c r="B93" s="8" t="s">
        <v>61</v>
      </c>
      <c r="C93" s="9" t="s">
        <v>115</v>
      </c>
      <c r="D93" s="9" t="s">
        <v>122</v>
      </c>
      <c r="E93" s="9" t="s">
        <v>123</v>
      </c>
      <c r="F93" s="23" t="s">
        <v>124</v>
      </c>
      <c r="G93" s="9">
        <v>15896630369</v>
      </c>
      <c r="H93" s="9">
        <v>120</v>
      </c>
      <c r="I93" s="42">
        <v>20</v>
      </c>
      <c r="J93" s="10">
        <f t="shared" si="13"/>
        <v>300</v>
      </c>
      <c r="K93" s="10">
        <f t="shared" si="18"/>
        <v>300</v>
      </c>
      <c r="L93" s="10">
        <f t="shared" si="14"/>
        <v>600</v>
      </c>
      <c r="M93" s="12"/>
      <c r="N93" s="12"/>
    </row>
    <row r="94" spans="1:14" ht="16.5" customHeight="1">
      <c r="A94" s="13">
        <v>44232</v>
      </c>
      <c r="B94" s="8" t="s">
        <v>61</v>
      </c>
      <c r="C94" s="9" t="s">
        <v>115</v>
      </c>
      <c r="D94" s="9" t="s">
        <v>125</v>
      </c>
      <c r="E94" s="9" t="s">
        <v>126</v>
      </c>
      <c r="F94" s="23" t="s">
        <v>127</v>
      </c>
      <c r="G94" s="9">
        <v>15038650217</v>
      </c>
      <c r="H94" s="9">
        <v>140</v>
      </c>
      <c r="I94" s="43">
        <v>1</v>
      </c>
      <c r="J94" s="10">
        <f t="shared" si="13"/>
        <v>15</v>
      </c>
      <c r="K94" s="10">
        <f t="shared" si="18"/>
        <v>15</v>
      </c>
      <c r="L94" s="10">
        <f t="shared" si="14"/>
        <v>30</v>
      </c>
      <c r="M94" s="12">
        <v>34</v>
      </c>
      <c r="N94" s="12">
        <f t="shared" si="19"/>
        <v>1020</v>
      </c>
    </row>
    <row r="95" spans="1:14" ht="16.5" customHeight="1">
      <c r="A95" s="13">
        <v>44317</v>
      </c>
      <c r="B95" s="9" t="s">
        <v>61</v>
      </c>
      <c r="C95" s="9" t="s">
        <v>115</v>
      </c>
      <c r="D95" s="24" t="s">
        <v>125</v>
      </c>
      <c r="E95" s="9" t="s">
        <v>126</v>
      </c>
      <c r="F95" s="23" t="s">
        <v>127</v>
      </c>
      <c r="G95" s="9">
        <v>15038650217</v>
      </c>
      <c r="H95" s="9">
        <v>130</v>
      </c>
      <c r="I95" s="42">
        <v>8</v>
      </c>
      <c r="J95" s="10">
        <f t="shared" si="13"/>
        <v>120</v>
      </c>
      <c r="K95" s="10">
        <f t="shared" si="18"/>
        <v>120</v>
      </c>
      <c r="L95" s="10">
        <f t="shared" si="14"/>
        <v>240</v>
      </c>
      <c r="M95" s="12"/>
      <c r="N95" s="12"/>
    </row>
    <row r="96" spans="1:14" ht="16.5" customHeight="1">
      <c r="A96" s="13">
        <v>44349</v>
      </c>
      <c r="B96" s="8" t="s">
        <v>61</v>
      </c>
      <c r="C96" s="9" t="s">
        <v>115</v>
      </c>
      <c r="D96" s="9" t="s">
        <v>125</v>
      </c>
      <c r="E96" s="9" t="s">
        <v>126</v>
      </c>
      <c r="F96" s="23" t="s">
        <v>127</v>
      </c>
      <c r="G96" s="9">
        <v>15038650217</v>
      </c>
      <c r="H96" s="9">
        <v>85</v>
      </c>
      <c r="I96" s="42">
        <v>8</v>
      </c>
      <c r="J96" s="10">
        <f t="shared" si="13"/>
        <v>120</v>
      </c>
      <c r="K96" s="10">
        <f t="shared" si="18"/>
        <v>120</v>
      </c>
      <c r="L96" s="10">
        <f t="shared" si="14"/>
        <v>240</v>
      </c>
      <c r="M96" s="12"/>
      <c r="N96" s="12"/>
    </row>
    <row r="97" spans="1:14" ht="16.5" customHeight="1">
      <c r="A97" s="13">
        <v>44379</v>
      </c>
      <c r="B97" s="8" t="s">
        <v>61</v>
      </c>
      <c r="C97" s="9" t="s">
        <v>115</v>
      </c>
      <c r="D97" s="9" t="s">
        <v>125</v>
      </c>
      <c r="E97" s="9" t="s">
        <v>126</v>
      </c>
      <c r="F97" s="23" t="s">
        <v>127</v>
      </c>
      <c r="G97" s="9">
        <v>15038650217</v>
      </c>
      <c r="H97" s="9">
        <v>70</v>
      </c>
      <c r="I97" s="42">
        <v>1</v>
      </c>
      <c r="J97" s="10">
        <f t="shared" si="13"/>
        <v>15</v>
      </c>
      <c r="K97" s="10">
        <f t="shared" si="18"/>
        <v>15</v>
      </c>
      <c r="L97" s="10">
        <f t="shared" si="14"/>
        <v>30</v>
      </c>
      <c r="M97" s="12"/>
      <c r="N97" s="12"/>
    </row>
    <row r="98" spans="1:14" ht="16.5" customHeight="1">
      <c r="A98" s="13">
        <v>44290</v>
      </c>
      <c r="B98" s="8" t="s">
        <v>61</v>
      </c>
      <c r="C98" s="9" t="s">
        <v>115</v>
      </c>
      <c r="D98" s="9" t="s">
        <v>125</v>
      </c>
      <c r="E98" s="9" t="s">
        <v>126</v>
      </c>
      <c r="F98" s="23" t="s">
        <v>127</v>
      </c>
      <c r="G98" s="9">
        <v>15038650217</v>
      </c>
      <c r="H98" s="9">
        <v>90</v>
      </c>
      <c r="I98" s="42">
        <v>16</v>
      </c>
      <c r="J98" s="10">
        <f t="shared" si="13"/>
        <v>240</v>
      </c>
      <c r="K98" s="10">
        <f t="shared" si="18"/>
        <v>240</v>
      </c>
      <c r="L98" s="10">
        <f t="shared" si="14"/>
        <v>480</v>
      </c>
      <c r="M98" s="12"/>
      <c r="N98" s="12"/>
    </row>
    <row r="99" spans="1:14" ht="16.5" customHeight="1">
      <c r="A99" s="13">
        <v>44198</v>
      </c>
      <c r="B99" s="8" t="s">
        <v>61</v>
      </c>
      <c r="C99" s="9" t="s">
        <v>115</v>
      </c>
      <c r="D99" s="9" t="s">
        <v>134</v>
      </c>
      <c r="E99" s="9" t="s">
        <v>135</v>
      </c>
      <c r="F99" s="23" t="s">
        <v>136</v>
      </c>
      <c r="G99" s="9">
        <v>13698898582</v>
      </c>
      <c r="H99" s="9">
        <v>200</v>
      </c>
      <c r="I99" s="42">
        <v>42</v>
      </c>
      <c r="J99" s="10">
        <f t="shared" si="13"/>
        <v>630</v>
      </c>
      <c r="K99" s="10">
        <f t="shared" si="18"/>
        <v>630</v>
      </c>
      <c r="L99" s="10">
        <f t="shared" si="14"/>
        <v>1260</v>
      </c>
      <c r="M99" s="12">
        <v>42</v>
      </c>
      <c r="N99" s="12">
        <f aca="true" t="shared" si="20" ref="N99:N103">M99*30</f>
        <v>1260</v>
      </c>
    </row>
    <row r="100" spans="1:14" ht="16.5" customHeight="1">
      <c r="A100" s="13">
        <v>44201</v>
      </c>
      <c r="B100" s="8" t="s">
        <v>61</v>
      </c>
      <c r="C100" s="9" t="s">
        <v>115</v>
      </c>
      <c r="D100" s="9" t="s">
        <v>128</v>
      </c>
      <c r="E100" s="9" t="s">
        <v>129</v>
      </c>
      <c r="F100" s="23" t="s">
        <v>130</v>
      </c>
      <c r="G100" s="9">
        <v>13837904085</v>
      </c>
      <c r="H100" s="9">
        <v>220</v>
      </c>
      <c r="I100" s="42">
        <v>14</v>
      </c>
      <c r="J100" s="10">
        <f t="shared" si="13"/>
        <v>210</v>
      </c>
      <c r="K100" s="10">
        <f t="shared" si="18"/>
        <v>210</v>
      </c>
      <c r="L100" s="10">
        <f t="shared" si="14"/>
        <v>420</v>
      </c>
      <c r="M100" s="44">
        <v>32</v>
      </c>
      <c r="N100" s="12">
        <f t="shared" si="20"/>
        <v>960</v>
      </c>
    </row>
    <row r="101" spans="1:14" ht="16.5" customHeight="1">
      <c r="A101" s="13">
        <v>44256</v>
      </c>
      <c r="B101" s="8" t="s">
        <v>61</v>
      </c>
      <c r="C101" s="9" t="s">
        <v>115</v>
      </c>
      <c r="D101" s="24" t="s">
        <v>128</v>
      </c>
      <c r="E101" s="9" t="s">
        <v>129</v>
      </c>
      <c r="F101" s="26" t="s">
        <v>130</v>
      </c>
      <c r="G101" s="9">
        <v>13837904085</v>
      </c>
      <c r="H101" s="9">
        <v>190</v>
      </c>
      <c r="I101" s="42">
        <v>9</v>
      </c>
      <c r="J101" s="10">
        <f t="shared" si="13"/>
        <v>135</v>
      </c>
      <c r="K101" s="10">
        <f t="shared" si="18"/>
        <v>135</v>
      </c>
      <c r="L101" s="10">
        <f t="shared" si="14"/>
        <v>270</v>
      </c>
      <c r="M101" s="45"/>
      <c r="N101" s="12"/>
    </row>
    <row r="102" spans="1:14" ht="16.5" customHeight="1">
      <c r="A102" s="13">
        <v>44289</v>
      </c>
      <c r="B102" s="8" t="s">
        <v>61</v>
      </c>
      <c r="C102" s="9" t="s">
        <v>115</v>
      </c>
      <c r="D102" s="24" t="s">
        <v>128</v>
      </c>
      <c r="E102" s="9" t="s">
        <v>129</v>
      </c>
      <c r="F102" s="26" t="s">
        <v>130</v>
      </c>
      <c r="G102" s="9">
        <v>13837904085</v>
      </c>
      <c r="H102" s="9">
        <v>110</v>
      </c>
      <c r="I102" s="42">
        <v>9</v>
      </c>
      <c r="J102" s="10">
        <f t="shared" si="13"/>
        <v>135</v>
      </c>
      <c r="K102" s="10">
        <f t="shared" si="18"/>
        <v>135</v>
      </c>
      <c r="L102" s="10">
        <f t="shared" si="14"/>
        <v>270</v>
      </c>
      <c r="M102" s="46"/>
      <c r="N102" s="12"/>
    </row>
    <row r="103" spans="1:14" ht="16.5" customHeight="1">
      <c r="A103" s="13">
        <v>44229</v>
      </c>
      <c r="B103" s="8" t="s">
        <v>61</v>
      </c>
      <c r="C103" s="9" t="s">
        <v>67</v>
      </c>
      <c r="D103" s="9" t="s">
        <v>68</v>
      </c>
      <c r="E103" s="9" t="s">
        <v>69</v>
      </c>
      <c r="F103" s="23" t="s">
        <v>70</v>
      </c>
      <c r="G103" s="9">
        <v>18237979566</v>
      </c>
      <c r="H103" s="9">
        <v>400</v>
      </c>
      <c r="I103" s="43">
        <v>23</v>
      </c>
      <c r="J103" s="10">
        <f t="shared" si="13"/>
        <v>345</v>
      </c>
      <c r="K103" s="10">
        <f t="shared" si="18"/>
        <v>345</v>
      </c>
      <c r="L103" s="10">
        <f t="shared" si="14"/>
        <v>690</v>
      </c>
      <c r="M103" s="12">
        <v>62</v>
      </c>
      <c r="N103" s="12">
        <f t="shared" si="20"/>
        <v>1860</v>
      </c>
    </row>
    <row r="104" spans="1:14" ht="16.5" customHeight="1">
      <c r="A104" s="13">
        <v>44258</v>
      </c>
      <c r="B104" s="8" t="s">
        <v>61</v>
      </c>
      <c r="C104" s="9" t="s">
        <v>67</v>
      </c>
      <c r="D104" s="9" t="s">
        <v>68</v>
      </c>
      <c r="E104" s="9" t="s">
        <v>69</v>
      </c>
      <c r="F104" s="23" t="s">
        <v>70</v>
      </c>
      <c r="G104" s="9">
        <v>18237979566</v>
      </c>
      <c r="H104" s="9">
        <v>290</v>
      </c>
      <c r="I104" s="42">
        <v>32</v>
      </c>
      <c r="J104" s="10">
        <f t="shared" si="13"/>
        <v>480</v>
      </c>
      <c r="K104" s="10">
        <f t="shared" si="18"/>
        <v>480</v>
      </c>
      <c r="L104" s="10">
        <f t="shared" si="14"/>
        <v>960</v>
      </c>
      <c r="M104" s="12"/>
      <c r="N104" s="12"/>
    </row>
    <row r="105" spans="1:14" ht="16.5" customHeight="1">
      <c r="A105" s="13">
        <v>80812</v>
      </c>
      <c r="B105" s="8" t="s">
        <v>61</v>
      </c>
      <c r="C105" s="9" t="s">
        <v>67</v>
      </c>
      <c r="D105" s="9" t="s">
        <v>68</v>
      </c>
      <c r="E105" s="9" t="s">
        <v>69</v>
      </c>
      <c r="F105" s="23" t="s">
        <v>70</v>
      </c>
      <c r="G105" s="9">
        <v>18237979566</v>
      </c>
      <c r="H105" s="9">
        <v>330</v>
      </c>
      <c r="I105" s="42">
        <v>7</v>
      </c>
      <c r="J105" s="10">
        <f t="shared" si="13"/>
        <v>105</v>
      </c>
      <c r="K105" s="10">
        <f t="shared" si="18"/>
        <v>105</v>
      </c>
      <c r="L105" s="10">
        <f t="shared" si="14"/>
        <v>210</v>
      </c>
      <c r="M105" s="12"/>
      <c r="N105" s="12"/>
    </row>
    <row r="106" spans="1:14" ht="16.5" customHeight="1">
      <c r="A106" s="13">
        <v>44200</v>
      </c>
      <c r="B106" s="8" t="s">
        <v>61</v>
      </c>
      <c r="C106" s="9" t="s">
        <v>81</v>
      </c>
      <c r="D106" s="24" t="s">
        <v>82</v>
      </c>
      <c r="E106" s="24" t="s">
        <v>83</v>
      </c>
      <c r="F106" s="23" t="s">
        <v>84</v>
      </c>
      <c r="G106" s="9">
        <v>15837905483</v>
      </c>
      <c r="H106" s="9">
        <v>200</v>
      </c>
      <c r="I106" s="42">
        <v>9</v>
      </c>
      <c r="J106" s="10">
        <f t="shared" si="13"/>
        <v>135</v>
      </c>
      <c r="K106" s="10">
        <f t="shared" si="18"/>
        <v>135</v>
      </c>
      <c r="L106" s="10">
        <f t="shared" si="14"/>
        <v>270</v>
      </c>
      <c r="M106" s="12">
        <v>22</v>
      </c>
      <c r="N106" s="12">
        <f aca="true" t="shared" si="21" ref="N106:N111">M106*30</f>
        <v>660</v>
      </c>
    </row>
    <row r="107" spans="1:14" ht="16.5" customHeight="1">
      <c r="A107" s="13">
        <v>44531</v>
      </c>
      <c r="B107" s="8" t="s">
        <v>61</v>
      </c>
      <c r="C107" s="9" t="s">
        <v>81</v>
      </c>
      <c r="D107" s="9" t="s">
        <v>82</v>
      </c>
      <c r="E107" s="9" t="s">
        <v>83</v>
      </c>
      <c r="F107" s="23" t="s">
        <v>84</v>
      </c>
      <c r="G107" s="9">
        <v>15837905483</v>
      </c>
      <c r="H107" s="9">
        <v>150</v>
      </c>
      <c r="I107" s="42">
        <v>13</v>
      </c>
      <c r="J107" s="10">
        <f t="shared" si="13"/>
        <v>195</v>
      </c>
      <c r="K107" s="10">
        <f t="shared" si="18"/>
        <v>195</v>
      </c>
      <c r="L107" s="10">
        <f t="shared" si="14"/>
        <v>390</v>
      </c>
      <c r="M107" s="12"/>
      <c r="N107" s="12"/>
    </row>
    <row r="108" spans="1:14" ht="16.5" customHeight="1">
      <c r="A108" s="13">
        <v>44350</v>
      </c>
      <c r="B108" s="8" t="s">
        <v>61</v>
      </c>
      <c r="C108" s="9" t="s">
        <v>62</v>
      </c>
      <c r="D108" s="9" t="s">
        <v>63</v>
      </c>
      <c r="E108" s="9" t="s">
        <v>64</v>
      </c>
      <c r="F108" s="23" t="s">
        <v>65</v>
      </c>
      <c r="G108" s="9">
        <v>15824913300</v>
      </c>
      <c r="H108" s="9">
        <v>1400</v>
      </c>
      <c r="I108" s="42">
        <v>11</v>
      </c>
      <c r="J108" s="10">
        <f t="shared" si="13"/>
        <v>165</v>
      </c>
      <c r="K108" s="10">
        <f t="shared" si="18"/>
        <v>165</v>
      </c>
      <c r="L108" s="10">
        <f t="shared" si="14"/>
        <v>330</v>
      </c>
      <c r="M108" s="12">
        <v>11</v>
      </c>
      <c r="N108" s="12">
        <f t="shared" si="21"/>
        <v>330</v>
      </c>
    </row>
    <row r="109" spans="1:14" ht="16.5" customHeight="1">
      <c r="A109" s="13">
        <v>44235</v>
      </c>
      <c r="B109" s="8" t="s">
        <v>17</v>
      </c>
      <c r="C109" s="9" t="s">
        <v>137</v>
      </c>
      <c r="D109" s="9" t="s">
        <v>44</v>
      </c>
      <c r="E109" s="9" t="s">
        <v>45</v>
      </c>
      <c r="F109" s="23" t="s">
        <v>46</v>
      </c>
      <c r="G109" s="9">
        <v>13525947958</v>
      </c>
      <c r="H109" s="9">
        <v>130</v>
      </c>
      <c r="I109" s="43">
        <v>20</v>
      </c>
      <c r="J109" s="10">
        <f t="shared" si="13"/>
        <v>300</v>
      </c>
      <c r="K109" s="10">
        <f t="shared" si="18"/>
        <v>300</v>
      </c>
      <c r="L109" s="10">
        <f t="shared" si="14"/>
        <v>600</v>
      </c>
      <c r="M109" s="43">
        <v>20</v>
      </c>
      <c r="N109" s="12">
        <f t="shared" si="21"/>
        <v>600</v>
      </c>
    </row>
    <row r="110" spans="1:14" ht="16.5" customHeight="1">
      <c r="A110" s="13">
        <v>44233</v>
      </c>
      <c r="B110" s="8" t="s">
        <v>17</v>
      </c>
      <c r="C110" s="14" t="s">
        <v>138</v>
      </c>
      <c r="D110" s="14" t="s">
        <v>139</v>
      </c>
      <c r="E110" s="9" t="s">
        <v>140</v>
      </c>
      <c r="F110" s="23" t="s">
        <v>141</v>
      </c>
      <c r="G110" s="9">
        <v>13633876319</v>
      </c>
      <c r="H110" s="9">
        <v>120</v>
      </c>
      <c r="I110" s="43">
        <v>3</v>
      </c>
      <c r="J110" s="10">
        <f t="shared" si="13"/>
        <v>45</v>
      </c>
      <c r="K110" s="10">
        <f t="shared" si="18"/>
        <v>45</v>
      </c>
      <c r="L110" s="10">
        <f t="shared" si="14"/>
        <v>90</v>
      </c>
      <c r="M110" s="43">
        <v>3</v>
      </c>
      <c r="N110" s="12">
        <f t="shared" si="21"/>
        <v>90</v>
      </c>
    </row>
    <row r="111" spans="1:14" ht="16.5" customHeight="1">
      <c r="A111" s="13">
        <v>44236</v>
      </c>
      <c r="B111" s="8" t="s">
        <v>17</v>
      </c>
      <c r="C111" s="9" t="s">
        <v>142</v>
      </c>
      <c r="D111" s="9" t="s">
        <v>143</v>
      </c>
      <c r="E111" s="9" t="s">
        <v>144</v>
      </c>
      <c r="F111" s="23" t="s">
        <v>145</v>
      </c>
      <c r="G111" s="9">
        <v>18238863222</v>
      </c>
      <c r="H111" s="9">
        <v>160</v>
      </c>
      <c r="I111" s="43">
        <v>20</v>
      </c>
      <c r="J111" s="10">
        <f t="shared" si="13"/>
        <v>300</v>
      </c>
      <c r="K111" s="10">
        <f t="shared" si="18"/>
        <v>300</v>
      </c>
      <c r="L111" s="10">
        <f t="shared" si="14"/>
        <v>600</v>
      </c>
      <c r="M111" s="47">
        <v>48</v>
      </c>
      <c r="N111" s="12">
        <f t="shared" si="21"/>
        <v>1440</v>
      </c>
    </row>
    <row r="112" spans="1:14" ht="16.5" customHeight="1">
      <c r="A112" s="13">
        <v>44292</v>
      </c>
      <c r="B112" s="8" t="s">
        <v>17</v>
      </c>
      <c r="C112" s="9" t="s">
        <v>142</v>
      </c>
      <c r="D112" s="9" t="s">
        <v>143</v>
      </c>
      <c r="E112" s="9" t="s">
        <v>144</v>
      </c>
      <c r="F112" s="23" t="s">
        <v>145</v>
      </c>
      <c r="G112" s="9">
        <v>18238863222</v>
      </c>
      <c r="H112" s="9">
        <v>210</v>
      </c>
      <c r="I112" s="43">
        <v>28</v>
      </c>
      <c r="J112" s="10">
        <f t="shared" si="13"/>
        <v>420</v>
      </c>
      <c r="K112" s="10">
        <f t="shared" si="18"/>
        <v>420</v>
      </c>
      <c r="L112" s="10">
        <f t="shared" si="14"/>
        <v>840</v>
      </c>
      <c r="M112" s="47"/>
      <c r="N112" s="12"/>
    </row>
    <row r="113" spans="1:14" ht="16.5" customHeight="1">
      <c r="A113" s="13">
        <v>44234</v>
      </c>
      <c r="B113" s="8" t="s">
        <v>17</v>
      </c>
      <c r="C113" s="9" t="s">
        <v>142</v>
      </c>
      <c r="D113" s="9" t="s">
        <v>22</v>
      </c>
      <c r="E113" s="9" t="s">
        <v>23</v>
      </c>
      <c r="F113" s="23" t="s">
        <v>24</v>
      </c>
      <c r="G113" s="9">
        <v>18903880835</v>
      </c>
      <c r="H113" s="9">
        <v>280</v>
      </c>
      <c r="I113" s="43">
        <v>50</v>
      </c>
      <c r="J113" s="10">
        <f t="shared" si="13"/>
        <v>750</v>
      </c>
      <c r="K113" s="10">
        <f t="shared" si="18"/>
        <v>750</v>
      </c>
      <c r="L113" s="10">
        <f t="shared" si="14"/>
        <v>1500</v>
      </c>
      <c r="M113" s="47">
        <v>72</v>
      </c>
      <c r="N113" s="12">
        <f aca="true" t="shared" si="22" ref="N113:N118">M113*30</f>
        <v>2160</v>
      </c>
    </row>
    <row r="114" spans="1:14" ht="16.5" customHeight="1">
      <c r="A114" s="13">
        <v>44291</v>
      </c>
      <c r="B114" s="8" t="s">
        <v>17</v>
      </c>
      <c r="C114" s="9" t="s">
        <v>142</v>
      </c>
      <c r="D114" s="9" t="s">
        <v>22</v>
      </c>
      <c r="E114" s="9" t="s">
        <v>23</v>
      </c>
      <c r="F114" s="23" t="s">
        <v>24</v>
      </c>
      <c r="G114" s="9">
        <v>18903880835</v>
      </c>
      <c r="H114" s="9">
        <v>280</v>
      </c>
      <c r="I114" s="43">
        <v>22</v>
      </c>
      <c r="J114" s="10">
        <f t="shared" si="13"/>
        <v>330</v>
      </c>
      <c r="K114" s="10">
        <f t="shared" si="18"/>
        <v>330</v>
      </c>
      <c r="L114" s="10">
        <f t="shared" si="14"/>
        <v>660</v>
      </c>
      <c r="M114" s="47"/>
      <c r="N114" s="12"/>
    </row>
    <row r="115" spans="1:14" ht="16.5" customHeight="1">
      <c r="A115" s="13">
        <v>44237</v>
      </c>
      <c r="B115" s="8" t="s">
        <v>146</v>
      </c>
      <c r="C115" s="9" t="s">
        <v>147</v>
      </c>
      <c r="D115" s="9" t="s">
        <v>148</v>
      </c>
      <c r="E115" s="9" t="s">
        <v>149</v>
      </c>
      <c r="F115" s="23" t="s">
        <v>150</v>
      </c>
      <c r="G115" s="9">
        <v>13525953876</v>
      </c>
      <c r="H115" s="9">
        <v>280</v>
      </c>
      <c r="I115" s="43">
        <v>48</v>
      </c>
      <c r="J115" s="10">
        <f t="shared" si="13"/>
        <v>720</v>
      </c>
      <c r="K115" s="10">
        <f t="shared" si="18"/>
        <v>720</v>
      </c>
      <c r="L115" s="10">
        <f t="shared" si="14"/>
        <v>1440</v>
      </c>
      <c r="M115" s="43">
        <v>48</v>
      </c>
      <c r="N115" s="12">
        <f t="shared" si="22"/>
        <v>1440</v>
      </c>
    </row>
    <row r="116" spans="1:14" ht="16.5" customHeight="1">
      <c r="A116" s="13">
        <v>44532</v>
      </c>
      <c r="B116" s="12" t="s">
        <v>151</v>
      </c>
      <c r="C116" s="12" t="s">
        <v>152</v>
      </c>
      <c r="D116" s="12" t="s">
        <v>153</v>
      </c>
      <c r="E116" s="12" t="s">
        <v>154</v>
      </c>
      <c r="F116" s="52" t="s">
        <v>155</v>
      </c>
      <c r="G116" s="12">
        <v>15290506551</v>
      </c>
      <c r="H116" s="12">
        <v>740</v>
      </c>
      <c r="I116" s="47">
        <v>63</v>
      </c>
      <c r="J116" s="10">
        <f t="shared" si="13"/>
        <v>945</v>
      </c>
      <c r="K116" s="10">
        <f t="shared" si="18"/>
        <v>945</v>
      </c>
      <c r="L116" s="10">
        <f t="shared" si="14"/>
        <v>1890</v>
      </c>
      <c r="M116" s="12">
        <v>63</v>
      </c>
      <c r="N116" s="12">
        <f t="shared" si="22"/>
        <v>1890</v>
      </c>
    </row>
    <row r="117" spans="1:14" ht="16.5" customHeight="1">
      <c r="A117" s="15" t="s">
        <v>156</v>
      </c>
      <c r="B117" s="8" t="s">
        <v>61</v>
      </c>
      <c r="C117" s="9" t="s">
        <v>115</v>
      </c>
      <c r="D117" s="9" t="s">
        <v>119</v>
      </c>
      <c r="E117" s="9" t="s">
        <v>120</v>
      </c>
      <c r="F117" s="23" t="s">
        <v>121</v>
      </c>
      <c r="G117" s="9">
        <v>13700819650</v>
      </c>
      <c r="H117" s="9">
        <v>150</v>
      </c>
      <c r="I117" s="48">
        <v>49</v>
      </c>
      <c r="J117" s="8">
        <f t="shared" si="13"/>
        <v>735</v>
      </c>
      <c r="K117" s="8">
        <f t="shared" si="18"/>
        <v>735</v>
      </c>
      <c r="L117" s="12">
        <f t="shared" si="14"/>
        <v>1470</v>
      </c>
      <c r="M117" s="12">
        <v>49</v>
      </c>
      <c r="N117" s="12">
        <f t="shared" si="22"/>
        <v>1470</v>
      </c>
    </row>
    <row r="118" spans="1:14" ht="16.5" customHeight="1">
      <c r="A118" s="15" t="s">
        <v>156</v>
      </c>
      <c r="B118" s="8" t="s">
        <v>61</v>
      </c>
      <c r="C118" s="9" t="s">
        <v>115</v>
      </c>
      <c r="D118" s="9" t="s">
        <v>116</v>
      </c>
      <c r="E118" s="9" t="s">
        <v>117</v>
      </c>
      <c r="F118" s="23" t="s">
        <v>118</v>
      </c>
      <c r="G118" s="9">
        <v>15225510000</v>
      </c>
      <c r="H118" s="9">
        <v>120</v>
      </c>
      <c r="I118" s="48">
        <v>15</v>
      </c>
      <c r="J118" s="8">
        <f t="shared" si="13"/>
        <v>225</v>
      </c>
      <c r="K118" s="8">
        <f t="shared" si="18"/>
        <v>225</v>
      </c>
      <c r="L118" s="12">
        <f t="shared" si="14"/>
        <v>450</v>
      </c>
      <c r="M118" s="49">
        <v>48</v>
      </c>
      <c r="N118" s="49">
        <f t="shared" si="22"/>
        <v>1440</v>
      </c>
    </row>
    <row r="119" spans="1:14" ht="16.5" customHeight="1">
      <c r="A119" s="15" t="s">
        <v>157</v>
      </c>
      <c r="B119" s="8" t="s">
        <v>61</v>
      </c>
      <c r="C119" s="9" t="s">
        <v>115</v>
      </c>
      <c r="D119" s="9" t="s">
        <v>116</v>
      </c>
      <c r="E119" s="9" t="s">
        <v>117</v>
      </c>
      <c r="F119" s="23" t="s">
        <v>118</v>
      </c>
      <c r="G119" s="9">
        <v>15225510000</v>
      </c>
      <c r="H119" s="9">
        <v>150</v>
      </c>
      <c r="I119" s="48">
        <v>33</v>
      </c>
      <c r="J119" s="8">
        <f t="shared" si="13"/>
        <v>495</v>
      </c>
      <c r="K119" s="8">
        <f t="shared" si="18"/>
        <v>495</v>
      </c>
      <c r="L119" s="12">
        <f t="shared" si="14"/>
        <v>990</v>
      </c>
      <c r="M119" s="50"/>
      <c r="N119" s="50"/>
    </row>
    <row r="120" spans="1:14" ht="16.5" customHeight="1">
      <c r="A120" s="15" t="s">
        <v>157</v>
      </c>
      <c r="B120" s="8" t="s">
        <v>17</v>
      </c>
      <c r="C120" s="9" t="s">
        <v>137</v>
      </c>
      <c r="D120" s="9" t="s">
        <v>158</v>
      </c>
      <c r="E120" s="9" t="s">
        <v>45</v>
      </c>
      <c r="F120" s="23" t="s">
        <v>46</v>
      </c>
      <c r="G120" s="9">
        <v>13525947958</v>
      </c>
      <c r="H120" s="8">
        <v>120</v>
      </c>
      <c r="I120" s="48">
        <v>13</v>
      </c>
      <c r="J120" s="8">
        <f t="shared" si="13"/>
        <v>195</v>
      </c>
      <c r="K120" s="8">
        <f t="shared" si="18"/>
        <v>195</v>
      </c>
      <c r="L120" s="12">
        <f t="shared" si="14"/>
        <v>390</v>
      </c>
      <c r="M120" s="12">
        <v>13</v>
      </c>
      <c r="N120" s="12">
        <f>M120*30</f>
        <v>390</v>
      </c>
    </row>
    <row r="121" spans="1:14" ht="15">
      <c r="A121" s="22" t="s">
        <v>15</v>
      </c>
      <c r="B121" s="10"/>
      <c r="C121" s="10"/>
      <c r="D121" s="10"/>
      <c r="E121" s="10"/>
      <c r="F121" s="10"/>
      <c r="G121" s="10"/>
      <c r="H121" s="10"/>
      <c r="I121" s="10">
        <f aca="true" t="shared" si="23" ref="I121:N121">SUM(I4:I120)</f>
        <v>3007</v>
      </c>
      <c r="J121" s="10">
        <f t="shared" si="23"/>
        <v>45105</v>
      </c>
      <c r="K121" s="10">
        <f t="shared" si="23"/>
        <v>29940</v>
      </c>
      <c r="L121" s="10">
        <f t="shared" si="23"/>
        <v>75045</v>
      </c>
      <c r="M121" s="10">
        <f t="shared" si="23"/>
        <v>3007</v>
      </c>
      <c r="N121" s="10">
        <f t="shared" si="23"/>
        <v>75045</v>
      </c>
    </row>
  </sheetData>
  <sheetProtection/>
  <mergeCells count="57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M6:M11"/>
    <mergeCell ref="M12:M13"/>
    <mergeCell ref="M14:M16"/>
    <mergeCell ref="M21:M22"/>
    <mergeCell ref="M23:M27"/>
    <mergeCell ref="M29:M36"/>
    <mergeCell ref="M37:M39"/>
    <mergeCell ref="M43:M46"/>
    <mergeCell ref="M47:M50"/>
    <mergeCell ref="M56:M66"/>
    <mergeCell ref="M67:M71"/>
    <mergeCell ref="M73:M75"/>
    <mergeCell ref="M78:M88"/>
    <mergeCell ref="M89:M90"/>
    <mergeCell ref="M91:M93"/>
    <mergeCell ref="M94:M98"/>
    <mergeCell ref="M100:M102"/>
    <mergeCell ref="M103:M105"/>
    <mergeCell ref="M106:M107"/>
    <mergeCell ref="M111:M112"/>
    <mergeCell ref="M113:M114"/>
    <mergeCell ref="M118:M119"/>
    <mergeCell ref="N2:N3"/>
    <mergeCell ref="N6:N11"/>
    <mergeCell ref="N12:N13"/>
    <mergeCell ref="N14:N16"/>
    <mergeCell ref="N21:N22"/>
    <mergeCell ref="N23:N27"/>
    <mergeCell ref="N29:N36"/>
    <mergeCell ref="N37:N39"/>
    <mergeCell ref="N43:N46"/>
    <mergeCell ref="N47:N50"/>
    <mergeCell ref="N56:N66"/>
    <mergeCell ref="N67:N71"/>
    <mergeCell ref="N73:N75"/>
    <mergeCell ref="N78:N88"/>
    <mergeCell ref="N89:N90"/>
    <mergeCell ref="N91:N93"/>
    <mergeCell ref="N94:N98"/>
    <mergeCell ref="N100:N102"/>
    <mergeCell ref="N103:N105"/>
    <mergeCell ref="N106:N107"/>
    <mergeCell ref="N111:N112"/>
    <mergeCell ref="N113:N114"/>
    <mergeCell ref="N118:N119"/>
  </mergeCells>
  <printOptions/>
  <pageMargins left="0.5902777777777778" right="0.5902777777777778" top="0.7868055555555555" bottom="0.6687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2.375" style="1" customWidth="1"/>
    <col min="2" max="2" width="9.625" style="0" customWidth="1"/>
    <col min="3" max="3" width="10.75390625" style="0" customWidth="1"/>
    <col min="4" max="4" width="14.25390625" style="2" customWidth="1"/>
    <col min="5" max="5" width="10.375" style="2" customWidth="1"/>
    <col min="6" max="6" width="21.25390625" style="3" customWidth="1"/>
    <col min="7" max="7" width="15.25390625" style="3" customWidth="1"/>
    <col min="8" max="8" width="14.75390625" style="0" customWidth="1"/>
    <col min="9" max="9" width="13.25390625" style="0" customWidth="1"/>
  </cols>
  <sheetData>
    <row r="1" spans="1:9" ht="28.5" customHeight="1">
      <c r="A1" s="4" t="s">
        <v>159</v>
      </c>
      <c r="B1" s="4"/>
      <c r="C1" s="4"/>
      <c r="D1" s="4"/>
      <c r="E1" s="4"/>
      <c r="F1" s="4"/>
      <c r="G1" s="4"/>
      <c r="H1" s="4"/>
      <c r="I1" s="4"/>
    </row>
    <row r="2" spans="1:9" ht="22.5" customHeight="1">
      <c r="A2" s="5" t="s">
        <v>160</v>
      </c>
      <c r="B2" s="6" t="s">
        <v>2</v>
      </c>
      <c r="C2" s="6" t="s">
        <v>3</v>
      </c>
      <c r="D2" s="6" t="s">
        <v>161</v>
      </c>
      <c r="E2" s="6" t="s">
        <v>162</v>
      </c>
      <c r="F2" s="6" t="s">
        <v>163</v>
      </c>
      <c r="G2" s="6" t="s">
        <v>164</v>
      </c>
      <c r="H2" s="6" t="s">
        <v>165</v>
      </c>
      <c r="I2" s="17" t="s">
        <v>166</v>
      </c>
    </row>
    <row r="3" spans="1:9" ht="24" customHeight="1">
      <c r="A3" s="5"/>
      <c r="B3" s="6"/>
      <c r="C3" s="6"/>
      <c r="D3" s="6"/>
      <c r="E3" s="6"/>
      <c r="F3" s="6"/>
      <c r="G3" s="6"/>
      <c r="H3" s="6"/>
      <c r="I3" s="17"/>
    </row>
    <row r="4" spans="1:9" ht="19.5" customHeight="1">
      <c r="A4" s="7" t="s">
        <v>167</v>
      </c>
      <c r="B4" s="8" t="s">
        <v>17</v>
      </c>
      <c r="C4" s="8" t="s">
        <v>168</v>
      </c>
      <c r="D4" s="8" t="s">
        <v>27</v>
      </c>
      <c r="E4" s="9" t="s">
        <v>28</v>
      </c>
      <c r="F4" s="10" t="s">
        <v>169</v>
      </c>
      <c r="G4" s="10" t="s">
        <v>170</v>
      </c>
      <c r="H4" s="11">
        <v>297</v>
      </c>
      <c r="I4" s="11">
        <v>4620</v>
      </c>
    </row>
    <row r="5" spans="1:9" ht="19.5" customHeight="1">
      <c r="A5" s="7" t="s">
        <v>167</v>
      </c>
      <c r="B5" s="12" t="s">
        <v>17</v>
      </c>
      <c r="C5" s="9" t="s">
        <v>142</v>
      </c>
      <c r="D5" s="9" t="s">
        <v>19</v>
      </c>
      <c r="E5" s="9" t="s">
        <v>20</v>
      </c>
      <c r="F5" s="10" t="s">
        <v>171</v>
      </c>
      <c r="G5" s="10" t="s">
        <v>172</v>
      </c>
      <c r="H5" s="11">
        <v>4</v>
      </c>
      <c r="I5" s="11">
        <v>120</v>
      </c>
    </row>
    <row r="6" spans="1:9" ht="19.5" customHeight="1">
      <c r="A6" s="7" t="s">
        <v>167</v>
      </c>
      <c r="B6" s="12" t="s">
        <v>17</v>
      </c>
      <c r="C6" s="9" t="s">
        <v>142</v>
      </c>
      <c r="D6" s="9" t="s">
        <v>22</v>
      </c>
      <c r="E6" s="9" t="s">
        <v>23</v>
      </c>
      <c r="F6" s="10" t="s">
        <v>173</v>
      </c>
      <c r="G6" s="10" t="s">
        <v>174</v>
      </c>
      <c r="H6" s="11">
        <v>11</v>
      </c>
      <c r="I6" s="11">
        <v>330</v>
      </c>
    </row>
    <row r="7" spans="1:9" ht="19.5" customHeight="1">
      <c r="A7" s="7" t="s">
        <v>167</v>
      </c>
      <c r="B7" s="8" t="s">
        <v>17</v>
      </c>
      <c r="C7" s="9" t="s">
        <v>175</v>
      </c>
      <c r="D7" s="9" t="s">
        <v>35</v>
      </c>
      <c r="E7" s="9" t="s">
        <v>36</v>
      </c>
      <c r="F7" s="10" t="s">
        <v>176</v>
      </c>
      <c r="G7" s="10" t="s">
        <v>177</v>
      </c>
      <c r="H7" s="11">
        <v>4</v>
      </c>
      <c r="I7" s="11">
        <v>120</v>
      </c>
    </row>
    <row r="8" spans="1:9" ht="19.5" customHeight="1">
      <c r="A8" s="7" t="s">
        <v>167</v>
      </c>
      <c r="B8" s="8" t="s">
        <v>17</v>
      </c>
      <c r="C8" s="9" t="s">
        <v>175</v>
      </c>
      <c r="D8" s="9" t="s">
        <v>39</v>
      </c>
      <c r="E8" s="9" t="s">
        <v>40</v>
      </c>
      <c r="F8" s="10" t="s">
        <v>178</v>
      </c>
      <c r="G8" s="10" t="s">
        <v>179</v>
      </c>
      <c r="H8" s="11">
        <v>9</v>
      </c>
      <c r="I8" s="11">
        <v>270</v>
      </c>
    </row>
    <row r="9" spans="1:9" ht="19.5" customHeight="1">
      <c r="A9" s="7" t="s">
        <v>167</v>
      </c>
      <c r="B9" s="8" t="s">
        <v>17</v>
      </c>
      <c r="C9" s="9" t="s">
        <v>137</v>
      </c>
      <c r="D9" s="9" t="s">
        <v>47</v>
      </c>
      <c r="E9" s="9" t="s">
        <v>48</v>
      </c>
      <c r="F9" s="10" t="s">
        <v>180</v>
      </c>
      <c r="G9" s="10" t="s">
        <v>181</v>
      </c>
      <c r="H9" s="11">
        <v>3</v>
      </c>
      <c r="I9" s="11">
        <v>90</v>
      </c>
    </row>
    <row r="10" spans="1:9" ht="19.5" customHeight="1">
      <c r="A10" s="7" t="s">
        <v>167</v>
      </c>
      <c r="B10" s="12" t="s">
        <v>17</v>
      </c>
      <c r="C10" s="9" t="s">
        <v>137</v>
      </c>
      <c r="D10" s="9" t="s">
        <v>44</v>
      </c>
      <c r="E10" s="9" t="s">
        <v>45</v>
      </c>
      <c r="F10" s="10" t="s">
        <v>182</v>
      </c>
      <c r="G10" s="10" t="s">
        <v>183</v>
      </c>
      <c r="H10" s="11">
        <v>11</v>
      </c>
      <c r="I10" s="11">
        <v>330</v>
      </c>
    </row>
    <row r="11" spans="1:9" ht="19.5" customHeight="1">
      <c r="A11" s="7" t="s">
        <v>167</v>
      </c>
      <c r="B11" s="8" t="s">
        <v>50</v>
      </c>
      <c r="C11" s="8" t="s">
        <v>184</v>
      </c>
      <c r="D11" s="8" t="s">
        <v>52</v>
      </c>
      <c r="E11" s="12" t="s">
        <v>53</v>
      </c>
      <c r="F11" s="10" t="s">
        <v>185</v>
      </c>
      <c r="G11" s="10" t="s">
        <v>186</v>
      </c>
      <c r="H11" s="11">
        <v>12</v>
      </c>
      <c r="I11" s="11">
        <v>180</v>
      </c>
    </row>
    <row r="12" spans="1:9" ht="19.5" customHeight="1">
      <c r="A12" s="7" t="s">
        <v>167</v>
      </c>
      <c r="B12" s="8" t="s">
        <v>50</v>
      </c>
      <c r="C12" s="8" t="s">
        <v>187</v>
      </c>
      <c r="D12" s="8" t="s">
        <v>57</v>
      </c>
      <c r="E12" s="12" t="s">
        <v>58</v>
      </c>
      <c r="F12" s="10" t="s">
        <v>188</v>
      </c>
      <c r="G12" s="10" t="s">
        <v>189</v>
      </c>
      <c r="H12" s="11">
        <v>6</v>
      </c>
      <c r="I12" s="11">
        <v>90</v>
      </c>
    </row>
    <row r="13" spans="1:9" ht="19.5" customHeight="1">
      <c r="A13" s="7" t="s">
        <v>167</v>
      </c>
      <c r="B13" s="8" t="s">
        <v>61</v>
      </c>
      <c r="C13" s="9" t="s">
        <v>62</v>
      </c>
      <c r="D13" s="9" t="s">
        <v>63</v>
      </c>
      <c r="E13" s="9" t="s">
        <v>64</v>
      </c>
      <c r="F13" s="10" t="s">
        <v>190</v>
      </c>
      <c r="G13" s="10" t="s">
        <v>191</v>
      </c>
      <c r="H13" s="11">
        <v>21</v>
      </c>
      <c r="I13" s="11">
        <v>315</v>
      </c>
    </row>
    <row r="14" spans="1:9" ht="19.5" customHeight="1">
      <c r="A14" s="7" t="s">
        <v>167</v>
      </c>
      <c r="B14" s="8" t="s">
        <v>61</v>
      </c>
      <c r="C14" s="9" t="s">
        <v>67</v>
      </c>
      <c r="D14" s="9" t="s">
        <v>68</v>
      </c>
      <c r="E14" s="9" t="s">
        <v>69</v>
      </c>
      <c r="F14" s="10" t="s">
        <v>192</v>
      </c>
      <c r="G14" s="10" t="s">
        <v>193</v>
      </c>
      <c r="H14" s="11">
        <v>48</v>
      </c>
      <c r="I14" s="11">
        <v>1260</v>
      </c>
    </row>
    <row r="15" spans="1:9" ht="19.5" customHeight="1">
      <c r="A15" s="7" t="s">
        <v>167</v>
      </c>
      <c r="B15" s="8" t="s">
        <v>61</v>
      </c>
      <c r="C15" s="9" t="s">
        <v>67</v>
      </c>
      <c r="D15" s="9" t="s">
        <v>72</v>
      </c>
      <c r="E15" s="9" t="s">
        <v>73</v>
      </c>
      <c r="F15" s="10" t="s">
        <v>194</v>
      </c>
      <c r="G15" s="10" t="s">
        <v>195</v>
      </c>
      <c r="H15" s="11">
        <v>15</v>
      </c>
      <c r="I15" s="11">
        <v>450</v>
      </c>
    </row>
    <row r="16" spans="1:9" ht="19.5" customHeight="1">
      <c r="A16" s="7" t="s">
        <v>167</v>
      </c>
      <c r="B16" s="8" t="s">
        <v>61</v>
      </c>
      <c r="C16" s="9" t="s">
        <v>75</v>
      </c>
      <c r="D16" s="9" t="s">
        <v>76</v>
      </c>
      <c r="E16" s="9" t="s">
        <v>77</v>
      </c>
      <c r="F16" s="10" t="s">
        <v>196</v>
      </c>
      <c r="G16" s="10" t="s">
        <v>197</v>
      </c>
      <c r="H16" s="11">
        <v>29</v>
      </c>
      <c r="I16" s="11">
        <v>675</v>
      </c>
    </row>
    <row r="17" spans="1:9" ht="19.5" customHeight="1">
      <c r="A17" s="7" t="s">
        <v>167</v>
      </c>
      <c r="B17" s="8" t="s">
        <v>61</v>
      </c>
      <c r="C17" s="9" t="s">
        <v>81</v>
      </c>
      <c r="D17" s="9" t="s">
        <v>82</v>
      </c>
      <c r="E17" s="9" t="s">
        <v>83</v>
      </c>
      <c r="F17" s="10" t="s">
        <v>198</v>
      </c>
      <c r="G17" s="10" t="s">
        <v>199</v>
      </c>
      <c r="H17" s="11">
        <v>10</v>
      </c>
      <c r="I17" s="11">
        <v>300</v>
      </c>
    </row>
    <row r="18" spans="1:9" ht="19.5" customHeight="1">
      <c r="A18" s="7" t="s">
        <v>167</v>
      </c>
      <c r="B18" s="8" t="s">
        <v>61</v>
      </c>
      <c r="C18" s="9" t="s">
        <v>81</v>
      </c>
      <c r="D18" s="9" t="s">
        <v>85</v>
      </c>
      <c r="E18" s="9" t="s">
        <v>86</v>
      </c>
      <c r="F18" s="10" t="s">
        <v>200</v>
      </c>
      <c r="G18" s="10" t="s">
        <v>201</v>
      </c>
      <c r="H18" s="11">
        <v>1</v>
      </c>
      <c r="I18" s="11">
        <v>30</v>
      </c>
    </row>
    <row r="19" spans="1:9" ht="19.5" customHeight="1">
      <c r="A19" s="7" t="s">
        <v>167</v>
      </c>
      <c r="B19" s="8" t="s">
        <v>61</v>
      </c>
      <c r="C19" s="8" t="s">
        <v>88</v>
      </c>
      <c r="D19" s="8" t="s">
        <v>89</v>
      </c>
      <c r="E19" s="8" t="s">
        <v>90</v>
      </c>
      <c r="F19" s="10" t="s">
        <v>202</v>
      </c>
      <c r="G19" s="10" t="s">
        <v>203</v>
      </c>
      <c r="H19" s="11">
        <v>1</v>
      </c>
      <c r="I19" s="11">
        <v>15</v>
      </c>
    </row>
    <row r="20" spans="1:9" ht="19.5" customHeight="1">
      <c r="A20" s="7" t="s">
        <v>167</v>
      </c>
      <c r="B20" s="8" t="s">
        <v>61</v>
      </c>
      <c r="C20" s="9" t="s">
        <v>92</v>
      </c>
      <c r="D20" s="9" t="s">
        <v>93</v>
      </c>
      <c r="E20" s="9" t="s">
        <v>94</v>
      </c>
      <c r="F20" s="10" t="s">
        <v>204</v>
      </c>
      <c r="G20" s="10" t="s">
        <v>205</v>
      </c>
      <c r="H20" s="11">
        <v>3</v>
      </c>
      <c r="I20" s="11">
        <v>45</v>
      </c>
    </row>
    <row r="21" spans="1:9" ht="19.5" customHeight="1">
      <c r="A21" s="7" t="s">
        <v>167</v>
      </c>
      <c r="B21" s="8" t="s">
        <v>61</v>
      </c>
      <c r="C21" s="9" t="s">
        <v>92</v>
      </c>
      <c r="D21" s="9" t="s">
        <v>96</v>
      </c>
      <c r="E21" s="9" t="s">
        <v>97</v>
      </c>
      <c r="F21" s="10" t="s">
        <v>206</v>
      </c>
      <c r="G21" s="10" t="s">
        <v>207</v>
      </c>
      <c r="H21" s="11">
        <v>12</v>
      </c>
      <c r="I21" s="11">
        <v>240</v>
      </c>
    </row>
    <row r="22" spans="1:9" ht="19.5" customHeight="1">
      <c r="A22" s="7" t="s">
        <v>167</v>
      </c>
      <c r="B22" s="8" t="s">
        <v>61</v>
      </c>
      <c r="C22" s="9" t="s">
        <v>92</v>
      </c>
      <c r="D22" s="9" t="s">
        <v>99</v>
      </c>
      <c r="E22" s="9" t="s">
        <v>100</v>
      </c>
      <c r="F22" s="10" t="s">
        <v>208</v>
      </c>
      <c r="G22" s="10" t="s">
        <v>209</v>
      </c>
      <c r="H22" s="11">
        <v>45</v>
      </c>
      <c r="I22" s="11">
        <v>1290</v>
      </c>
    </row>
    <row r="23" spans="1:9" ht="19.5" customHeight="1">
      <c r="A23" s="7" t="s">
        <v>167</v>
      </c>
      <c r="B23" s="8" t="s">
        <v>61</v>
      </c>
      <c r="C23" s="9" t="s">
        <v>92</v>
      </c>
      <c r="D23" s="9" t="s">
        <v>102</v>
      </c>
      <c r="E23" s="9" t="s">
        <v>103</v>
      </c>
      <c r="F23" s="10" t="s">
        <v>210</v>
      </c>
      <c r="G23" s="10" t="s">
        <v>211</v>
      </c>
      <c r="H23" s="11">
        <v>2</v>
      </c>
      <c r="I23" s="11">
        <v>30</v>
      </c>
    </row>
    <row r="24" spans="1:9" ht="19.5" customHeight="1">
      <c r="A24" s="7" t="s">
        <v>167</v>
      </c>
      <c r="B24" s="8" t="s">
        <v>61</v>
      </c>
      <c r="C24" s="9" t="s">
        <v>92</v>
      </c>
      <c r="D24" s="8" t="s">
        <v>105</v>
      </c>
      <c r="E24" s="8" t="s">
        <v>106</v>
      </c>
      <c r="F24" s="10" t="s">
        <v>212</v>
      </c>
      <c r="G24" s="10" t="s">
        <v>213</v>
      </c>
      <c r="H24" s="11">
        <v>5</v>
      </c>
      <c r="I24" s="11">
        <v>75</v>
      </c>
    </row>
    <row r="25" spans="1:9" ht="19.5" customHeight="1">
      <c r="A25" s="7" t="s">
        <v>167</v>
      </c>
      <c r="B25" s="8" t="s">
        <v>61</v>
      </c>
      <c r="C25" s="8" t="s">
        <v>108</v>
      </c>
      <c r="D25" s="8" t="s">
        <v>109</v>
      </c>
      <c r="E25" s="8" t="s">
        <v>110</v>
      </c>
      <c r="F25" s="10" t="s">
        <v>214</v>
      </c>
      <c r="G25" s="10" t="s">
        <v>215</v>
      </c>
      <c r="H25" s="11">
        <v>1</v>
      </c>
      <c r="I25" s="11">
        <v>15</v>
      </c>
    </row>
    <row r="26" spans="1:9" ht="19.5" customHeight="1">
      <c r="A26" s="7" t="s">
        <v>167</v>
      </c>
      <c r="B26" s="8" t="s">
        <v>61</v>
      </c>
      <c r="C26" s="9" t="s">
        <v>108</v>
      </c>
      <c r="D26" s="9" t="s">
        <v>112</v>
      </c>
      <c r="E26" s="9" t="s">
        <v>113</v>
      </c>
      <c r="F26" s="10" t="s">
        <v>216</v>
      </c>
      <c r="G26" s="10" t="s">
        <v>217</v>
      </c>
      <c r="H26" s="11">
        <v>1</v>
      </c>
      <c r="I26" s="11">
        <v>15</v>
      </c>
    </row>
    <row r="27" spans="1:9" ht="19.5" customHeight="1">
      <c r="A27" s="7" t="s">
        <v>167</v>
      </c>
      <c r="B27" s="8" t="s">
        <v>61</v>
      </c>
      <c r="C27" s="8" t="s">
        <v>115</v>
      </c>
      <c r="D27" s="8" t="s">
        <v>116</v>
      </c>
      <c r="E27" s="8" t="s">
        <v>117</v>
      </c>
      <c r="F27" s="10" t="s">
        <v>218</v>
      </c>
      <c r="G27" s="10" t="s">
        <v>219</v>
      </c>
      <c r="H27" s="11">
        <v>823</v>
      </c>
      <c r="I27" s="11">
        <v>15840</v>
      </c>
    </row>
    <row r="28" spans="1:9" ht="19.5" customHeight="1">
      <c r="A28" s="7" t="s">
        <v>167</v>
      </c>
      <c r="B28" s="8" t="s">
        <v>61</v>
      </c>
      <c r="C28" s="8" t="s">
        <v>115</v>
      </c>
      <c r="D28" s="8" t="s">
        <v>119</v>
      </c>
      <c r="E28" s="8" t="s">
        <v>120</v>
      </c>
      <c r="F28" s="10" t="s">
        <v>220</v>
      </c>
      <c r="G28" s="10" t="s">
        <v>221</v>
      </c>
      <c r="H28" s="11">
        <v>61</v>
      </c>
      <c r="I28" s="11">
        <v>1215</v>
      </c>
    </row>
    <row r="29" spans="1:9" ht="19.5" customHeight="1">
      <c r="A29" s="7" t="s">
        <v>167</v>
      </c>
      <c r="B29" s="8" t="s">
        <v>61</v>
      </c>
      <c r="C29" s="9" t="s">
        <v>115</v>
      </c>
      <c r="D29" s="9" t="s">
        <v>125</v>
      </c>
      <c r="E29" s="9" t="s">
        <v>126</v>
      </c>
      <c r="F29" s="10" t="s">
        <v>222</v>
      </c>
      <c r="G29" s="10" t="s">
        <v>223</v>
      </c>
      <c r="H29" s="11">
        <v>6</v>
      </c>
      <c r="I29" s="11">
        <v>105</v>
      </c>
    </row>
    <row r="30" spans="1:9" ht="19.5" customHeight="1">
      <c r="A30" s="7" t="s">
        <v>167</v>
      </c>
      <c r="B30" s="8" t="s">
        <v>61</v>
      </c>
      <c r="C30" s="9" t="s">
        <v>115</v>
      </c>
      <c r="D30" s="9" t="s">
        <v>128</v>
      </c>
      <c r="E30" s="9" t="s">
        <v>129</v>
      </c>
      <c r="F30" s="10" t="s">
        <v>224</v>
      </c>
      <c r="G30" s="10" t="s">
        <v>225</v>
      </c>
      <c r="H30" s="11">
        <v>6</v>
      </c>
      <c r="I30" s="11">
        <v>180</v>
      </c>
    </row>
    <row r="31" spans="1:9" ht="19.5" customHeight="1">
      <c r="A31" s="7" t="s">
        <v>167</v>
      </c>
      <c r="B31" s="8" t="s">
        <v>61</v>
      </c>
      <c r="C31" s="9" t="s">
        <v>115</v>
      </c>
      <c r="D31" s="9" t="s">
        <v>122</v>
      </c>
      <c r="E31" s="9" t="s">
        <v>123</v>
      </c>
      <c r="F31" s="10" t="s">
        <v>226</v>
      </c>
      <c r="G31" s="10" t="s">
        <v>227</v>
      </c>
      <c r="H31" s="11">
        <v>3</v>
      </c>
      <c r="I31" s="11">
        <v>90</v>
      </c>
    </row>
    <row r="32" spans="1:9" ht="19.5" customHeight="1">
      <c r="A32" s="7" t="s">
        <v>167</v>
      </c>
      <c r="B32" s="8" t="s">
        <v>61</v>
      </c>
      <c r="C32" s="9" t="s">
        <v>115</v>
      </c>
      <c r="D32" s="9" t="s">
        <v>131</v>
      </c>
      <c r="E32" s="9" t="s">
        <v>132</v>
      </c>
      <c r="F32" s="10" t="s">
        <v>228</v>
      </c>
      <c r="G32" s="10" t="s">
        <v>229</v>
      </c>
      <c r="H32" s="11">
        <v>33</v>
      </c>
      <c r="I32" s="11">
        <v>990</v>
      </c>
    </row>
    <row r="33" spans="1:9" ht="19.5" customHeight="1">
      <c r="A33" s="13" t="s">
        <v>230</v>
      </c>
      <c r="B33" s="8" t="s">
        <v>61</v>
      </c>
      <c r="C33" s="9" t="s">
        <v>115</v>
      </c>
      <c r="D33" s="9" t="s">
        <v>116</v>
      </c>
      <c r="E33" s="9" t="s">
        <v>117</v>
      </c>
      <c r="F33" s="10" t="s">
        <v>218</v>
      </c>
      <c r="G33" s="10" t="s">
        <v>219</v>
      </c>
      <c r="H33" s="11">
        <v>849</v>
      </c>
      <c r="I33" s="11">
        <v>25470</v>
      </c>
    </row>
    <row r="34" spans="1:9" ht="19.5" customHeight="1">
      <c r="A34" s="13" t="s">
        <v>230</v>
      </c>
      <c r="B34" s="8" t="s">
        <v>61</v>
      </c>
      <c r="C34" s="9" t="s">
        <v>115</v>
      </c>
      <c r="D34" s="9" t="s">
        <v>119</v>
      </c>
      <c r="E34" s="9" t="s">
        <v>120</v>
      </c>
      <c r="F34" s="10" t="s">
        <v>220</v>
      </c>
      <c r="G34" s="10" t="s">
        <v>221</v>
      </c>
      <c r="H34" s="11">
        <v>39</v>
      </c>
      <c r="I34" s="11">
        <v>1170</v>
      </c>
    </row>
    <row r="35" spans="1:9" ht="19.5" customHeight="1">
      <c r="A35" s="13" t="s">
        <v>230</v>
      </c>
      <c r="B35" s="8" t="s">
        <v>61</v>
      </c>
      <c r="C35" s="9" t="s">
        <v>115</v>
      </c>
      <c r="D35" s="9" t="s">
        <v>122</v>
      </c>
      <c r="E35" s="9" t="s">
        <v>123</v>
      </c>
      <c r="F35" s="10" t="s">
        <v>226</v>
      </c>
      <c r="G35" s="10" t="s">
        <v>227</v>
      </c>
      <c r="H35" s="11">
        <v>69</v>
      </c>
      <c r="I35" s="11">
        <v>2070</v>
      </c>
    </row>
    <row r="36" spans="1:9" ht="19.5" customHeight="1">
      <c r="A36" s="13" t="s">
        <v>230</v>
      </c>
      <c r="B36" s="8" t="s">
        <v>61</v>
      </c>
      <c r="C36" s="9" t="s">
        <v>115</v>
      </c>
      <c r="D36" s="9" t="s">
        <v>125</v>
      </c>
      <c r="E36" s="9" t="s">
        <v>126</v>
      </c>
      <c r="F36" s="10" t="s">
        <v>222</v>
      </c>
      <c r="G36" s="10" t="s">
        <v>223</v>
      </c>
      <c r="H36" s="11">
        <v>34</v>
      </c>
      <c r="I36" s="11">
        <v>1020</v>
      </c>
    </row>
    <row r="37" spans="1:9" ht="19.5" customHeight="1">
      <c r="A37" s="13" t="s">
        <v>230</v>
      </c>
      <c r="B37" s="8" t="s">
        <v>61</v>
      </c>
      <c r="C37" s="9" t="s">
        <v>115</v>
      </c>
      <c r="D37" s="9" t="s">
        <v>134</v>
      </c>
      <c r="E37" s="9" t="s">
        <v>135</v>
      </c>
      <c r="F37" s="10" t="s">
        <v>231</v>
      </c>
      <c r="G37" s="10" t="s">
        <v>232</v>
      </c>
      <c r="H37" s="11">
        <v>42</v>
      </c>
      <c r="I37" s="11">
        <v>1260</v>
      </c>
    </row>
    <row r="38" spans="1:9" ht="19.5" customHeight="1">
      <c r="A38" s="13" t="s">
        <v>230</v>
      </c>
      <c r="B38" s="8" t="s">
        <v>61</v>
      </c>
      <c r="C38" s="9" t="s">
        <v>115</v>
      </c>
      <c r="D38" s="9" t="s">
        <v>128</v>
      </c>
      <c r="E38" s="9" t="s">
        <v>129</v>
      </c>
      <c r="F38" s="10" t="s">
        <v>224</v>
      </c>
      <c r="G38" s="10" t="s">
        <v>225</v>
      </c>
      <c r="H38" s="11">
        <v>32</v>
      </c>
      <c r="I38" s="11">
        <v>960</v>
      </c>
    </row>
    <row r="39" spans="1:9" ht="19.5" customHeight="1">
      <c r="A39" s="13" t="s">
        <v>230</v>
      </c>
      <c r="B39" s="8" t="s">
        <v>61</v>
      </c>
      <c r="C39" s="9" t="s">
        <v>67</v>
      </c>
      <c r="D39" s="9" t="s">
        <v>68</v>
      </c>
      <c r="E39" s="9" t="s">
        <v>69</v>
      </c>
      <c r="F39" s="10" t="s">
        <v>192</v>
      </c>
      <c r="G39" s="10" t="s">
        <v>193</v>
      </c>
      <c r="H39" s="11">
        <v>62</v>
      </c>
      <c r="I39" s="11">
        <v>1860</v>
      </c>
    </row>
    <row r="40" spans="1:9" ht="19.5" customHeight="1">
      <c r="A40" s="13" t="s">
        <v>230</v>
      </c>
      <c r="B40" s="8" t="s">
        <v>61</v>
      </c>
      <c r="C40" s="9" t="s">
        <v>81</v>
      </c>
      <c r="D40" s="9" t="s">
        <v>82</v>
      </c>
      <c r="E40" s="9" t="s">
        <v>83</v>
      </c>
      <c r="F40" s="10" t="s">
        <v>198</v>
      </c>
      <c r="G40" s="10" t="s">
        <v>199</v>
      </c>
      <c r="H40" s="11">
        <v>22</v>
      </c>
      <c r="I40" s="11">
        <v>660</v>
      </c>
    </row>
    <row r="41" spans="1:9" ht="19.5" customHeight="1">
      <c r="A41" s="13" t="s">
        <v>230</v>
      </c>
      <c r="B41" s="8" t="s">
        <v>61</v>
      </c>
      <c r="C41" s="9" t="s">
        <v>62</v>
      </c>
      <c r="D41" s="9" t="s">
        <v>63</v>
      </c>
      <c r="E41" s="9" t="s">
        <v>64</v>
      </c>
      <c r="F41" s="10" t="s">
        <v>190</v>
      </c>
      <c r="G41" s="10" t="s">
        <v>233</v>
      </c>
      <c r="H41" s="11">
        <v>11</v>
      </c>
      <c r="I41" s="11">
        <v>330</v>
      </c>
    </row>
    <row r="42" spans="1:9" ht="19.5" customHeight="1">
      <c r="A42" s="13" t="s">
        <v>230</v>
      </c>
      <c r="B42" s="8" t="s">
        <v>17</v>
      </c>
      <c r="C42" s="9" t="s">
        <v>137</v>
      </c>
      <c r="D42" s="9" t="s">
        <v>44</v>
      </c>
      <c r="E42" s="9" t="s">
        <v>45</v>
      </c>
      <c r="F42" s="10" t="s">
        <v>182</v>
      </c>
      <c r="G42" s="10" t="s">
        <v>183</v>
      </c>
      <c r="H42" s="11">
        <v>20</v>
      </c>
      <c r="I42" s="11">
        <v>600</v>
      </c>
    </row>
    <row r="43" spans="1:9" ht="19.5" customHeight="1">
      <c r="A43" s="13" t="s">
        <v>230</v>
      </c>
      <c r="B43" s="8" t="s">
        <v>17</v>
      </c>
      <c r="C43" s="14" t="s">
        <v>138</v>
      </c>
      <c r="D43" s="14" t="s">
        <v>139</v>
      </c>
      <c r="E43" s="9" t="s">
        <v>140</v>
      </c>
      <c r="F43" s="10" t="s">
        <v>234</v>
      </c>
      <c r="G43" s="10" t="s">
        <v>235</v>
      </c>
      <c r="H43" s="11">
        <v>3</v>
      </c>
      <c r="I43" s="11">
        <v>90</v>
      </c>
    </row>
    <row r="44" spans="1:9" ht="19.5" customHeight="1">
      <c r="A44" s="13" t="s">
        <v>230</v>
      </c>
      <c r="B44" s="8" t="s">
        <v>17</v>
      </c>
      <c r="C44" s="9" t="s">
        <v>142</v>
      </c>
      <c r="D44" s="9" t="s">
        <v>143</v>
      </c>
      <c r="E44" s="9" t="s">
        <v>144</v>
      </c>
      <c r="F44" s="10" t="s">
        <v>236</v>
      </c>
      <c r="G44" s="10" t="s">
        <v>237</v>
      </c>
      <c r="H44" s="11">
        <v>48</v>
      </c>
      <c r="I44" s="11">
        <v>1440</v>
      </c>
    </row>
    <row r="45" spans="1:9" ht="19.5" customHeight="1">
      <c r="A45" s="13" t="s">
        <v>230</v>
      </c>
      <c r="B45" s="8" t="s">
        <v>17</v>
      </c>
      <c r="C45" s="9" t="s">
        <v>142</v>
      </c>
      <c r="D45" s="9" t="s">
        <v>22</v>
      </c>
      <c r="E45" s="9" t="s">
        <v>23</v>
      </c>
      <c r="F45" s="10" t="s">
        <v>173</v>
      </c>
      <c r="G45" s="10" t="s">
        <v>174</v>
      </c>
      <c r="H45" s="11">
        <v>72</v>
      </c>
      <c r="I45" s="11">
        <v>2160</v>
      </c>
    </row>
    <row r="46" spans="1:9" ht="19.5" customHeight="1">
      <c r="A46" s="13" t="s">
        <v>230</v>
      </c>
      <c r="B46" s="8" t="s">
        <v>146</v>
      </c>
      <c r="C46" s="9" t="s">
        <v>147</v>
      </c>
      <c r="D46" s="9" t="s">
        <v>148</v>
      </c>
      <c r="E46" s="9" t="s">
        <v>149</v>
      </c>
      <c r="F46" s="10" t="s">
        <v>238</v>
      </c>
      <c r="G46" s="10" t="s">
        <v>239</v>
      </c>
      <c r="H46" s="11">
        <v>48</v>
      </c>
      <c r="I46" s="11">
        <v>1440</v>
      </c>
    </row>
    <row r="47" spans="1:9" ht="19.5" customHeight="1">
      <c r="A47" s="13" t="s">
        <v>230</v>
      </c>
      <c r="B47" s="12" t="s">
        <v>151</v>
      </c>
      <c r="C47" s="12" t="s">
        <v>152</v>
      </c>
      <c r="D47" s="12" t="s">
        <v>153</v>
      </c>
      <c r="E47" s="12" t="s">
        <v>154</v>
      </c>
      <c r="F47" s="10" t="s">
        <v>240</v>
      </c>
      <c r="G47" s="10" t="s">
        <v>241</v>
      </c>
      <c r="H47" s="11">
        <v>63</v>
      </c>
      <c r="I47" s="11">
        <v>1890</v>
      </c>
    </row>
    <row r="48" spans="1:9" ht="19.5" customHeight="1">
      <c r="A48" s="15" t="s">
        <v>242</v>
      </c>
      <c r="B48" s="8" t="s">
        <v>61</v>
      </c>
      <c r="C48" s="9" t="s">
        <v>115</v>
      </c>
      <c r="D48" s="9" t="s">
        <v>119</v>
      </c>
      <c r="E48" s="9" t="s">
        <v>120</v>
      </c>
      <c r="F48" s="10" t="s">
        <v>220</v>
      </c>
      <c r="G48" s="10" t="s">
        <v>221</v>
      </c>
      <c r="H48" s="11">
        <v>49</v>
      </c>
      <c r="I48" s="11">
        <v>1470</v>
      </c>
    </row>
    <row r="49" spans="1:9" ht="19.5" customHeight="1">
      <c r="A49" s="15" t="s">
        <v>242</v>
      </c>
      <c r="B49" s="8" t="s">
        <v>61</v>
      </c>
      <c r="C49" s="9" t="s">
        <v>115</v>
      </c>
      <c r="D49" s="9" t="s">
        <v>116</v>
      </c>
      <c r="E49" s="9" t="s">
        <v>117</v>
      </c>
      <c r="F49" s="10" t="s">
        <v>218</v>
      </c>
      <c r="G49" s="10" t="s">
        <v>219</v>
      </c>
      <c r="H49" s="11">
        <v>48</v>
      </c>
      <c r="I49" s="11">
        <v>1440</v>
      </c>
    </row>
    <row r="50" spans="1:9" ht="19.5" customHeight="1">
      <c r="A50" s="15" t="s">
        <v>242</v>
      </c>
      <c r="B50" s="8" t="s">
        <v>17</v>
      </c>
      <c r="C50" s="9" t="s">
        <v>137</v>
      </c>
      <c r="D50" s="9" t="s">
        <v>158</v>
      </c>
      <c r="E50" s="9" t="s">
        <v>45</v>
      </c>
      <c r="F50" s="10" t="s">
        <v>182</v>
      </c>
      <c r="G50" s="10" t="s">
        <v>183</v>
      </c>
      <c r="H50" s="11">
        <v>13</v>
      </c>
      <c r="I50" s="11">
        <v>390</v>
      </c>
    </row>
    <row r="51" spans="1:9" ht="19.5" customHeight="1">
      <c r="A51" s="7" t="s">
        <v>15</v>
      </c>
      <c r="B51" s="11"/>
      <c r="C51" s="11"/>
      <c r="D51" s="16"/>
      <c r="E51" s="16"/>
      <c r="F51" s="16"/>
      <c r="G51" s="16"/>
      <c r="H51" s="11">
        <f>SUM(H4:H50)</f>
        <v>3007</v>
      </c>
      <c r="I51" s="11">
        <f>SUM(I4:I50)</f>
        <v>75045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4722222222222222" right="0.4722222222222222" top="0.7868055555555555" bottom="0.6687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2022-03-04T08:12:58Z</dcterms:created>
  <dcterms:modified xsi:type="dcterms:W3CDTF">2022-03-16T01:42:41Z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63DAD874AC0B4B778D378ECDF5E162F5</vt:lpwstr>
  </property>
</Properties>
</file>