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15" activeTab="19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目标绩效表" sheetId="20" r:id="rId11"/>
    <sheet name="12预算项目支出绩效目标表少年宫资金" sheetId="17" r:id="rId12"/>
    <sheet name="12预算项目支出绩效目标表教材款" sheetId="16" r:id="rId13"/>
    <sheet name="12预算项目支出绩效目标表薄弱环节1" sheetId="11" r:id="rId14"/>
    <sheet name="12预算项目支出绩效目标表 学前教育" sheetId="12" r:id="rId15"/>
    <sheet name="12预算项目支出绩效目标表 保安工资" sheetId="13" r:id="rId16"/>
    <sheet name="12预算项目支出绩效目标表 民师补贴" sheetId="14" r:id="rId17"/>
    <sheet name="12预算项目支出绩效目标表校舍维修" sheetId="15" r:id="rId18"/>
    <sheet name="12预算项目支出绩效目标表离休教师" sheetId="18" r:id="rId19"/>
    <sheet name="12预算项目支出绩效目标表代课教师" sheetId="19" r:id="rId20"/>
  </sheets>
  <externalReferences>
    <externalReference r:id="rId21"/>
    <externalReference r:id="rId22"/>
  </externalReferences>
  <definedNames>
    <definedName name="\aa" localSheetId="15">#REF!</definedName>
    <definedName name="\aa" localSheetId="16">#REF!</definedName>
    <definedName name="\aa" localSheetId="14">#REF!</definedName>
    <definedName name="\aa" localSheetId="12">#REF!</definedName>
    <definedName name="\aa" localSheetId="17">#REF!</definedName>
    <definedName name="\aa">#REF!</definedName>
    <definedName name="\d" localSheetId="15">#REF!</definedName>
    <definedName name="\d" localSheetId="16">#REF!</definedName>
    <definedName name="\d" localSheetId="14">#REF!</definedName>
    <definedName name="\d" localSheetId="12">#REF!</definedName>
    <definedName name="\d" localSheetId="17">#REF!</definedName>
    <definedName name="\d">#REF!</definedName>
    <definedName name="\P" localSheetId="15">#REF!</definedName>
    <definedName name="\P" localSheetId="16">#REF!</definedName>
    <definedName name="\P" localSheetId="14">#REF!</definedName>
    <definedName name="\P" localSheetId="12">#REF!</definedName>
    <definedName name="\P" localSheetId="17">#REF!</definedName>
    <definedName name="\P">#REF!</definedName>
    <definedName name="\x" localSheetId="15">#REF!</definedName>
    <definedName name="\x" localSheetId="16">#REF!</definedName>
    <definedName name="\x" localSheetId="14">#REF!</definedName>
    <definedName name="\x" localSheetId="12">#REF!</definedName>
    <definedName name="\x" localSheetId="17">#REF!</definedName>
    <definedName name="\x">#REF!</definedName>
    <definedName name="\z">#N/A</definedName>
    <definedName name="_Key1" localSheetId="15" hidden="1">#REF!</definedName>
    <definedName name="_Key1" localSheetId="16" hidden="1">#REF!</definedName>
    <definedName name="_Key1" localSheetId="14" hidden="1">#REF!</definedName>
    <definedName name="_Key1" localSheetId="12" hidden="1">#REF!</definedName>
    <definedName name="_Key1" localSheetId="17" hidden="1">#REF!</definedName>
    <definedName name="_Key1" hidden="1">#REF!</definedName>
    <definedName name="_Order1" hidden="1">255</definedName>
    <definedName name="_Order2" hidden="1">255</definedName>
    <definedName name="_Sort" localSheetId="15" hidden="1">#REF!</definedName>
    <definedName name="_Sort" localSheetId="16" hidden="1">#REF!</definedName>
    <definedName name="_Sort" localSheetId="14" hidden="1">#REF!</definedName>
    <definedName name="_Sort" localSheetId="12" hidden="1">#REF!</definedName>
    <definedName name="_Sort" localSheetId="17" hidden="1">#REF!</definedName>
    <definedName name="_Sort" hidden="1">#REF!</definedName>
    <definedName name="A">#N/A</definedName>
    <definedName name="aaaaaaa" localSheetId="15">#REF!</definedName>
    <definedName name="aaaaaaa" localSheetId="16">#REF!</definedName>
    <definedName name="aaaaaaa" localSheetId="14">#REF!</definedName>
    <definedName name="aaaaaaa" localSheetId="12">#REF!</definedName>
    <definedName name="aaaaaaa" localSheetId="17">#REF!</definedName>
    <definedName name="aaaaaaa">#REF!</definedName>
    <definedName name="B">#N/A</definedName>
    <definedName name="Database" localSheetId="15" hidden="1">#REF!</definedName>
    <definedName name="Database" localSheetId="16" hidden="1">#REF!</definedName>
    <definedName name="Database" localSheetId="14" hidden="1">#REF!</definedName>
    <definedName name="Database" localSheetId="12" hidden="1">#REF!</definedName>
    <definedName name="Database" localSheetId="17" hidden="1">#REF!</definedName>
    <definedName name="Database" hidden="1">#REF!</definedName>
    <definedName name="dddddd" localSheetId="15">#REF!</definedName>
    <definedName name="dddddd" localSheetId="16">#REF!</definedName>
    <definedName name="dddddd" localSheetId="14">#REF!</definedName>
    <definedName name="dddddd" localSheetId="12">#REF!</definedName>
    <definedName name="dddddd" localSheetId="17">#REF!</definedName>
    <definedName name="dddddd">#REF!</definedName>
    <definedName name="ffffff" localSheetId="15">#REF!</definedName>
    <definedName name="ffffff" localSheetId="16">#REF!</definedName>
    <definedName name="ffffff" localSheetId="14">#REF!</definedName>
    <definedName name="ffffff" localSheetId="12">#REF!</definedName>
    <definedName name="ffffff" localSheetId="17">#REF!</definedName>
    <definedName name="ffffff">#REF!</definedName>
    <definedName name="ggggg" localSheetId="15">#REF!</definedName>
    <definedName name="ggggg" localSheetId="16">#REF!</definedName>
    <definedName name="ggggg" localSheetId="14">#REF!</definedName>
    <definedName name="ggggg" localSheetId="12">#REF!</definedName>
    <definedName name="ggggg" localSheetId="17">#REF!</definedName>
    <definedName name="ggggg">#REF!</definedName>
    <definedName name="gxxe2003">'[1]P1012001'!$A$6:$E$117</definedName>
    <definedName name="hhh" localSheetId="15">'[2]Mp-team 1'!#REF!</definedName>
    <definedName name="hhh" localSheetId="16">'[2]Mp-team 1'!#REF!</definedName>
    <definedName name="hhh" localSheetId="14">'[2]Mp-team 1'!#REF!</definedName>
    <definedName name="hhh" localSheetId="12">'[2]Mp-team 1'!#REF!</definedName>
    <definedName name="hhh" localSheetId="17">'[2]Mp-team 1'!#REF!</definedName>
    <definedName name="hhh">'[2]Mp-team 1'!#REF!</definedName>
    <definedName name="hhhhhh" localSheetId="15">#REF!</definedName>
    <definedName name="hhhhhh" localSheetId="16">#REF!</definedName>
    <definedName name="hhhhhh" localSheetId="14">#REF!</definedName>
    <definedName name="hhhhhh" localSheetId="12">#REF!</definedName>
    <definedName name="hhhhhh" localSheetId="17">#REF!</definedName>
    <definedName name="hhhhhh">#REF!</definedName>
    <definedName name="hhhhhhhhh" localSheetId="15">#REF!</definedName>
    <definedName name="hhhhhhhhh" localSheetId="16">#REF!</definedName>
    <definedName name="hhhhhhhhh" localSheetId="14">#REF!</definedName>
    <definedName name="hhhhhhhhh" localSheetId="12">#REF!</definedName>
    <definedName name="hhhhhhhhh" localSheetId="17">#REF!</definedName>
    <definedName name="hhhhhhhhh">#REF!</definedName>
    <definedName name="jjjjj" localSheetId="15">#REF!</definedName>
    <definedName name="jjjjj" localSheetId="16">#REF!</definedName>
    <definedName name="jjjjj" localSheetId="14">#REF!</definedName>
    <definedName name="jjjjj" localSheetId="12">#REF!</definedName>
    <definedName name="jjjjj" localSheetId="17">#REF!</definedName>
    <definedName name="jjjjj">#REF!</definedName>
    <definedName name="kkkkk" localSheetId="15">#REF!</definedName>
    <definedName name="kkkkk" localSheetId="16">#REF!</definedName>
    <definedName name="kkkkk" localSheetId="14">#REF!</definedName>
    <definedName name="kkkkk" localSheetId="12">#REF!</definedName>
    <definedName name="kkkkk" localSheetId="17">#REF!</definedName>
    <definedName name="kkkkk">#REF!</definedName>
    <definedName name="_xlnm.Print_Area" localSheetId="14">'12预算项目支出绩效目标表 学前教育'!$A$1:T22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 localSheetId="15">#REF!</definedName>
    <definedName name="rrrrr" localSheetId="16">#REF!</definedName>
    <definedName name="rrrrr" localSheetId="14">#REF!</definedName>
    <definedName name="rrrrr" localSheetId="12">#REF!</definedName>
    <definedName name="rrrrr" localSheetId="17">#REF!</definedName>
    <definedName name="rrrrr">#REF!</definedName>
    <definedName name="sss">#N/A</definedName>
    <definedName name="ssss" localSheetId="15">#REF!</definedName>
    <definedName name="ssss" localSheetId="16">#REF!</definedName>
    <definedName name="ssss" localSheetId="14">#REF!</definedName>
    <definedName name="ssss" localSheetId="12">#REF!</definedName>
    <definedName name="ssss" localSheetId="17">#REF!</definedName>
    <definedName name="ssss">#REF!</definedName>
    <definedName name="zzzzz" localSheetId="15">#REF!</definedName>
    <definedName name="zzzzz" localSheetId="16">#REF!</definedName>
    <definedName name="zzzzz" localSheetId="14">#REF!</definedName>
    <definedName name="zzzzz" localSheetId="12">#REF!</definedName>
    <definedName name="zzzzz" localSheetId="17">#REF!</definedName>
    <definedName name="zzzzz">#REF!</definedName>
    <definedName name="啊啊" localSheetId="15">#REF!</definedName>
    <definedName name="啊啊" localSheetId="16">#REF!</definedName>
    <definedName name="啊啊" localSheetId="14">#REF!</definedName>
    <definedName name="啊啊" localSheetId="12">#REF!</definedName>
    <definedName name="啊啊" localSheetId="17">#REF!</definedName>
    <definedName name="啊啊">#REF!</definedName>
    <definedName name="安徽" localSheetId="15">#REF!</definedName>
    <definedName name="安徽" localSheetId="16">#REF!</definedName>
    <definedName name="安徽" localSheetId="14">#REF!</definedName>
    <definedName name="安徽" localSheetId="12">#REF!</definedName>
    <definedName name="安徽" localSheetId="17">#REF!</definedName>
    <definedName name="安徽">#REF!</definedName>
    <definedName name="北京" localSheetId="15">#REF!</definedName>
    <definedName name="北京" localSheetId="16">#REF!</definedName>
    <definedName name="北京" localSheetId="14">#REF!</definedName>
    <definedName name="北京" localSheetId="12">#REF!</definedName>
    <definedName name="北京" localSheetId="17">#REF!</definedName>
    <definedName name="北京">#REF!</definedName>
    <definedName name="不不不" localSheetId="15">#REF!</definedName>
    <definedName name="不不不" localSheetId="16">#REF!</definedName>
    <definedName name="不不不" localSheetId="14">#REF!</definedName>
    <definedName name="不不不" localSheetId="12">#REF!</definedName>
    <definedName name="不不不" localSheetId="17">#REF!</definedName>
    <definedName name="不不不">#REF!</definedName>
    <definedName name="大连" localSheetId="15">#REF!</definedName>
    <definedName name="大连" localSheetId="16">#REF!</definedName>
    <definedName name="大连" localSheetId="14">#REF!</definedName>
    <definedName name="大连" localSheetId="12">#REF!</definedName>
    <definedName name="大连" localSheetId="17">#REF!</definedName>
    <definedName name="大连">#REF!</definedName>
    <definedName name="第三批">#N/A</definedName>
    <definedName name="呃呃呃" localSheetId="15">#REF!</definedName>
    <definedName name="呃呃呃" localSheetId="16">#REF!</definedName>
    <definedName name="呃呃呃" localSheetId="14">#REF!</definedName>
    <definedName name="呃呃呃" localSheetId="12">#REF!</definedName>
    <definedName name="呃呃呃" localSheetId="17">#REF!</definedName>
    <definedName name="呃呃呃">#REF!</definedName>
    <definedName name="福建" localSheetId="15">#REF!</definedName>
    <definedName name="福建" localSheetId="16">#REF!</definedName>
    <definedName name="福建" localSheetId="14">#REF!</definedName>
    <definedName name="福建" localSheetId="12">#REF!</definedName>
    <definedName name="福建" localSheetId="17">#REF!</definedName>
    <definedName name="福建">#REF!</definedName>
    <definedName name="福建地区" localSheetId="15">#REF!</definedName>
    <definedName name="福建地区" localSheetId="16">#REF!</definedName>
    <definedName name="福建地区" localSheetId="14">#REF!</definedName>
    <definedName name="福建地区" localSheetId="12">#REF!</definedName>
    <definedName name="福建地区" localSheetId="17">#REF!</definedName>
    <definedName name="福建地区">#REF!</definedName>
    <definedName name="附表" localSheetId="15">#REF!</definedName>
    <definedName name="附表" localSheetId="16">#REF!</definedName>
    <definedName name="附表" localSheetId="14">#REF!</definedName>
    <definedName name="附表" localSheetId="12">#REF!</definedName>
    <definedName name="附表" localSheetId="17">#REF!</definedName>
    <definedName name="附表">#REF!</definedName>
    <definedName name="广东" localSheetId="15">#REF!</definedName>
    <definedName name="广东" localSheetId="16">#REF!</definedName>
    <definedName name="广东" localSheetId="14">#REF!</definedName>
    <definedName name="广东" localSheetId="12">#REF!</definedName>
    <definedName name="广东" localSheetId="17">#REF!</definedName>
    <definedName name="广东">#REF!</definedName>
    <definedName name="广东地区" localSheetId="15">#REF!</definedName>
    <definedName name="广东地区" localSheetId="16">#REF!</definedName>
    <definedName name="广东地区" localSheetId="14">#REF!</definedName>
    <definedName name="广东地区" localSheetId="12">#REF!</definedName>
    <definedName name="广东地区" localSheetId="17">#REF!</definedName>
    <definedName name="广东地区">#REF!</definedName>
    <definedName name="广西" localSheetId="15">#REF!</definedName>
    <definedName name="广西" localSheetId="16">#REF!</definedName>
    <definedName name="广西" localSheetId="14">#REF!</definedName>
    <definedName name="广西" localSheetId="12">#REF!</definedName>
    <definedName name="广西" localSheetId="17">#REF!</definedName>
    <definedName name="广西">#REF!</definedName>
    <definedName name="贵州" localSheetId="15">#REF!</definedName>
    <definedName name="贵州" localSheetId="16">#REF!</definedName>
    <definedName name="贵州" localSheetId="14">#REF!</definedName>
    <definedName name="贵州" localSheetId="12">#REF!</definedName>
    <definedName name="贵州" localSheetId="17">#REF!</definedName>
    <definedName name="贵州">#REF!</definedName>
    <definedName name="哈哈哈哈" localSheetId="15">#REF!</definedName>
    <definedName name="哈哈哈哈" localSheetId="16">#REF!</definedName>
    <definedName name="哈哈哈哈" localSheetId="14">#REF!</definedName>
    <definedName name="哈哈哈哈" localSheetId="12">#REF!</definedName>
    <definedName name="哈哈哈哈" localSheetId="17">#REF!</definedName>
    <definedName name="哈哈哈哈">#REF!</definedName>
    <definedName name="海南" localSheetId="15">#REF!</definedName>
    <definedName name="海南" localSheetId="16">#REF!</definedName>
    <definedName name="海南" localSheetId="14">#REF!</definedName>
    <definedName name="海南" localSheetId="12">#REF!</definedName>
    <definedName name="海南" localSheetId="17">#REF!</definedName>
    <definedName name="海南">#REF!</definedName>
    <definedName name="河北" localSheetId="15">#REF!</definedName>
    <definedName name="河北" localSheetId="16">#REF!</definedName>
    <definedName name="河北" localSheetId="14">#REF!</definedName>
    <definedName name="河北" localSheetId="12">#REF!</definedName>
    <definedName name="河北" localSheetId="17">#REF!</definedName>
    <definedName name="河北">#REF!</definedName>
    <definedName name="河南" localSheetId="15">#REF!</definedName>
    <definedName name="河南" localSheetId="16">#REF!</definedName>
    <definedName name="河南" localSheetId="14">#REF!</definedName>
    <definedName name="河南" localSheetId="12">#REF!</definedName>
    <definedName name="河南" localSheetId="17">#REF!</definedName>
    <definedName name="河南">#REF!</definedName>
    <definedName name="黑龙江" localSheetId="15">#REF!</definedName>
    <definedName name="黑龙江" localSheetId="16">#REF!</definedName>
    <definedName name="黑龙江" localSheetId="14">#REF!</definedName>
    <definedName name="黑龙江" localSheetId="12">#REF!</definedName>
    <definedName name="黑龙江" localSheetId="17">#REF!</definedName>
    <definedName name="黑龙江">#REF!</definedName>
    <definedName name="湖北" localSheetId="15">#REF!</definedName>
    <definedName name="湖北" localSheetId="16">#REF!</definedName>
    <definedName name="湖北" localSheetId="14">#REF!</definedName>
    <definedName name="湖北" localSheetId="12">#REF!</definedName>
    <definedName name="湖北" localSheetId="17">#REF!</definedName>
    <definedName name="湖北">#REF!</definedName>
    <definedName name="湖南" localSheetId="15">#REF!</definedName>
    <definedName name="湖南" localSheetId="16">#REF!</definedName>
    <definedName name="湖南" localSheetId="14">#REF!</definedName>
    <definedName name="湖南" localSheetId="12">#REF!</definedName>
    <definedName name="湖南" localSheetId="17">#REF!</definedName>
    <definedName name="湖南">#REF!</definedName>
    <definedName name="汇率" localSheetId="15">#REF!</definedName>
    <definedName name="汇率" localSheetId="16">#REF!</definedName>
    <definedName name="汇率" localSheetId="14">#REF!</definedName>
    <definedName name="汇率" localSheetId="12">#REF!</definedName>
    <definedName name="汇率" localSheetId="17">#REF!</definedName>
    <definedName name="汇率">#REF!</definedName>
    <definedName name="吉林" localSheetId="15">#REF!</definedName>
    <definedName name="吉林" localSheetId="16">#REF!</definedName>
    <definedName name="吉林" localSheetId="14">#REF!</definedName>
    <definedName name="吉林" localSheetId="12">#REF!</definedName>
    <definedName name="吉林" localSheetId="17">#REF!</definedName>
    <definedName name="吉林">#REF!</definedName>
    <definedName name="江苏" localSheetId="15">#REF!</definedName>
    <definedName name="江苏" localSheetId="16">#REF!</definedName>
    <definedName name="江苏" localSheetId="14">#REF!</definedName>
    <definedName name="江苏" localSheetId="12">#REF!</definedName>
    <definedName name="江苏" localSheetId="17">#REF!</definedName>
    <definedName name="江苏">#REF!</definedName>
    <definedName name="江西" localSheetId="15">#REF!</definedName>
    <definedName name="江西" localSheetId="16">#REF!</definedName>
    <definedName name="江西" localSheetId="14">#REF!</definedName>
    <definedName name="江西" localSheetId="12">#REF!</definedName>
    <definedName name="江西" localSheetId="17">#REF!</definedName>
    <definedName name="江西">#REF!</definedName>
    <definedName name="啦啦啦" localSheetId="15">#REF!</definedName>
    <definedName name="啦啦啦" localSheetId="16">#REF!</definedName>
    <definedName name="啦啦啦" localSheetId="14">#REF!</definedName>
    <definedName name="啦啦啦" localSheetId="12">#REF!</definedName>
    <definedName name="啦啦啦" localSheetId="17">#REF!</definedName>
    <definedName name="啦啦啦">#REF!</definedName>
    <definedName name="了" localSheetId="15">#REF!</definedName>
    <definedName name="了" localSheetId="16">#REF!</definedName>
    <definedName name="了" localSheetId="14">#REF!</definedName>
    <definedName name="了" localSheetId="12">#REF!</definedName>
    <definedName name="了" localSheetId="17">#REF!</definedName>
    <definedName name="了">#REF!</definedName>
    <definedName name="辽宁" localSheetId="15">#REF!</definedName>
    <definedName name="辽宁" localSheetId="16">#REF!</definedName>
    <definedName name="辽宁" localSheetId="14">#REF!</definedName>
    <definedName name="辽宁" localSheetId="12">#REF!</definedName>
    <definedName name="辽宁" localSheetId="17">#REF!</definedName>
    <definedName name="辽宁">#REF!</definedName>
    <definedName name="辽宁地区" localSheetId="15">#REF!</definedName>
    <definedName name="辽宁地区" localSheetId="16">#REF!</definedName>
    <definedName name="辽宁地区" localSheetId="14">#REF!</definedName>
    <definedName name="辽宁地区" localSheetId="12">#REF!</definedName>
    <definedName name="辽宁地区" localSheetId="17">#REF!</definedName>
    <definedName name="辽宁地区">#REF!</definedName>
    <definedName name="么么么么" localSheetId="15">#REF!</definedName>
    <definedName name="么么么么" localSheetId="16">#REF!</definedName>
    <definedName name="么么么么" localSheetId="14">#REF!</definedName>
    <definedName name="么么么么" localSheetId="12">#REF!</definedName>
    <definedName name="么么么么" localSheetId="17">#REF!</definedName>
    <definedName name="么么么么">#REF!</definedName>
    <definedName name="内蒙" localSheetId="15">#REF!</definedName>
    <definedName name="内蒙" localSheetId="16">#REF!</definedName>
    <definedName name="内蒙" localSheetId="14">#REF!</definedName>
    <definedName name="内蒙" localSheetId="12">#REF!</definedName>
    <definedName name="内蒙" localSheetId="17">#REF!</definedName>
    <definedName name="内蒙">#REF!</definedName>
    <definedName name="你" localSheetId="15">#REF!</definedName>
    <definedName name="你" localSheetId="16">#REF!</definedName>
    <definedName name="你" localSheetId="14">#REF!</definedName>
    <definedName name="你" localSheetId="12">#REF!</definedName>
    <definedName name="你" localSheetId="17">#REF!</definedName>
    <definedName name="你">#REF!</definedName>
    <definedName name="宁波" localSheetId="15">#REF!</definedName>
    <definedName name="宁波" localSheetId="16">#REF!</definedName>
    <definedName name="宁波" localSheetId="14">#REF!</definedName>
    <definedName name="宁波" localSheetId="12">#REF!</definedName>
    <definedName name="宁波" localSheetId="17">#REF!</definedName>
    <definedName name="宁波">#REF!</definedName>
    <definedName name="宁夏" localSheetId="15">#REF!</definedName>
    <definedName name="宁夏" localSheetId="16">#REF!</definedName>
    <definedName name="宁夏" localSheetId="14">#REF!</definedName>
    <definedName name="宁夏" localSheetId="12">#REF!</definedName>
    <definedName name="宁夏" localSheetId="17">#REF!</definedName>
    <definedName name="宁夏">#REF!</definedName>
    <definedName name="悄悄" localSheetId="15">#REF!</definedName>
    <definedName name="悄悄" localSheetId="16">#REF!</definedName>
    <definedName name="悄悄" localSheetId="14">#REF!</definedName>
    <definedName name="悄悄" localSheetId="12">#REF!</definedName>
    <definedName name="悄悄" localSheetId="17">#REF!</definedName>
    <definedName name="悄悄">#REF!</definedName>
    <definedName name="青岛" localSheetId="15">#REF!</definedName>
    <definedName name="青岛" localSheetId="16">#REF!</definedName>
    <definedName name="青岛" localSheetId="14">#REF!</definedName>
    <definedName name="青岛" localSheetId="12">#REF!</definedName>
    <definedName name="青岛" localSheetId="17">#REF!</definedName>
    <definedName name="青岛">#REF!</definedName>
    <definedName name="青海" localSheetId="15">#REF!</definedName>
    <definedName name="青海" localSheetId="16">#REF!</definedName>
    <definedName name="青海" localSheetId="14">#REF!</definedName>
    <definedName name="青海" localSheetId="12">#REF!</definedName>
    <definedName name="青海" localSheetId="17">#REF!</definedName>
    <definedName name="青海">#REF!</definedName>
    <definedName name="全国收入累计">#N/A</definedName>
    <definedName name="日日日" localSheetId="15">#REF!</definedName>
    <definedName name="日日日" localSheetId="16">#REF!</definedName>
    <definedName name="日日日" localSheetId="14">#REF!</definedName>
    <definedName name="日日日" localSheetId="12">#REF!</definedName>
    <definedName name="日日日" localSheetId="17">#REF!</definedName>
    <definedName name="日日日">#REF!</definedName>
    <definedName name="厦门" localSheetId="15">#REF!</definedName>
    <definedName name="厦门" localSheetId="16">#REF!</definedName>
    <definedName name="厦门" localSheetId="14">#REF!</definedName>
    <definedName name="厦门" localSheetId="12">#REF!</definedName>
    <definedName name="厦门" localSheetId="17">#REF!</definedName>
    <definedName name="厦门">#REF!</definedName>
    <definedName name="山东" localSheetId="15">#REF!</definedName>
    <definedName name="山东" localSheetId="16">#REF!</definedName>
    <definedName name="山东" localSheetId="14">#REF!</definedName>
    <definedName name="山东" localSheetId="12">#REF!</definedName>
    <definedName name="山东" localSheetId="17">#REF!</definedName>
    <definedName name="山东">#REF!</definedName>
    <definedName name="山东地区" localSheetId="15">#REF!</definedName>
    <definedName name="山东地区" localSheetId="16">#REF!</definedName>
    <definedName name="山东地区" localSheetId="14">#REF!</definedName>
    <definedName name="山东地区" localSheetId="12">#REF!</definedName>
    <definedName name="山东地区" localSheetId="17">#REF!</definedName>
    <definedName name="山东地区">#REF!</definedName>
    <definedName name="山西" localSheetId="15">#REF!</definedName>
    <definedName name="山西" localSheetId="16">#REF!</definedName>
    <definedName name="山西" localSheetId="14">#REF!</definedName>
    <definedName name="山西" localSheetId="12">#REF!</definedName>
    <definedName name="山西" localSheetId="17">#REF!</definedName>
    <definedName name="山西">#REF!</definedName>
    <definedName name="陕西" localSheetId="15">#REF!</definedName>
    <definedName name="陕西" localSheetId="16">#REF!</definedName>
    <definedName name="陕西" localSheetId="14">#REF!</definedName>
    <definedName name="陕西" localSheetId="12">#REF!</definedName>
    <definedName name="陕西" localSheetId="17">#REF!</definedName>
    <definedName name="陕西">#REF!</definedName>
    <definedName name="上海" localSheetId="15">#REF!</definedName>
    <definedName name="上海" localSheetId="16">#REF!</definedName>
    <definedName name="上海" localSheetId="14">#REF!</definedName>
    <definedName name="上海" localSheetId="12">#REF!</definedName>
    <definedName name="上海" localSheetId="17">#REF!</definedName>
    <definedName name="上海">#REF!</definedName>
    <definedName name="深圳" localSheetId="15">#REF!</definedName>
    <definedName name="深圳" localSheetId="16">#REF!</definedName>
    <definedName name="深圳" localSheetId="14">#REF!</definedName>
    <definedName name="深圳" localSheetId="12">#REF!</definedName>
    <definedName name="深圳" localSheetId="17">#REF!</definedName>
    <definedName name="深圳">#REF!</definedName>
    <definedName name="生产列1" localSheetId="15">#REF!</definedName>
    <definedName name="生产列1" localSheetId="16">#REF!</definedName>
    <definedName name="生产列1" localSheetId="14">#REF!</definedName>
    <definedName name="生产列1" localSheetId="12">#REF!</definedName>
    <definedName name="生产列1" localSheetId="17">#REF!</definedName>
    <definedName name="生产列1">#REF!</definedName>
    <definedName name="生产列11" localSheetId="15">#REF!</definedName>
    <definedName name="生产列11" localSheetId="16">#REF!</definedName>
    <definedName name="生产列11" localSheetId="14">#REF!</definedName>
    <definedName name="生产列11" localSheetId="12">#REF!</definedName>
    <definedName name="生产列11" localSheetId="17">#REF!</definedName>
    <definedName name="生产列11">#REF!</definedName>
    <definedName name="生产列15" localSheetId="15">#REF!</definedName>
    <definedName name="生产列15" localSheetId="16">#REF!</definedName>
    <definedName name="生产列15" localSheetId="14">#REF!</definedName>
    <definedName name="生产列15" localSheetId="12">#REF!</definedName>
    <definedName name="生产列15" localSheetId="17">#REF!</definedName>
    <definedName name="生产列15">#REF!</definedName>
    <definedName name="生产列16" localSheetId="15">#REF!</definedName>
    <definedName name="生产列16" localSheetId="16">#REF!</definedName>
    <definedName name="生产列16" localSheetId="14">#REF!</definedName>
    <definedName name="生产列16" localSheetId="12">#REF!</definedName>
    <definedName name="生产列16" localSheetId="17">#REF!</definedName>
    <definedName name="生产列16">#REF!</definedName>
    <definedName name="生产列17" localSheetId="15">#REF!</definedName>
    <definedName name="生产列17" localSheetId="16">#REF!</definedName>
    <definedName name="生产列17" localSheetId="14">#REF!</definedName>
    <definedName name="生产列17" localSheetId="12">#REF!</definedName>
    <definedName name="生产列17" localSheetId="17">#REF!</definedName>
    <definedName name="生产列17">#REF!</definedName>
    <definedName name="生产列19" localSheetId="15">#REF!</definedName>
    <definedName name="生产列19" localSheetId="16">#REF!</definedName>
    <definedName name="生产列19" localSheetId="14">#REF!</definedName>
    <definedName name="生产列19" localSheetId="12">#REF!</definedName>
    <definedName name="生产列19" localSheetId="17">#REF!</definedName>
    <definedName name="生产列19">#REF!</definedName>
    <definedName name="生产列2" localSheetId="15">#REF!</definedName>
    <definedName name="生产列2" localSheetId="16">#REF!</definedName>
    <definedName name="生产列2" localSheetId="14">#REF!</definedName>
    <definedName name="生产列2" localSheetId="12">#REF!</definedName>
    <definedName name="生产列2" localSheetId="17">#REF!</definedName>
    <definedName name="生产列2">#REF!</definedName>
    <definedName name="生产列20" localSheetId="15">#REF!</definedName>
    <definedName name="生产列20" localSheetId="16">#REF!</definedName>
    <definedName name="生产列20" localSheetId="14">#REF!</definedName>
    <definedName name="生产列20" localSheetId="12">#REF!</definedName>
    <definedName name="生产列20" localSheetId="17">#REF!</definedName>
    <definedName name="生产列20">#REF!</definedName>
    <definedName name="生产列3" localSheetId="15">#REF!</definedName>
    <definedName name="生产列3" localSheetId="16">#REF!</definedName>
    <definedName name="生产列3" localSheetId="14">#REF!</definedName>
    <definedName name="生产列3" localSheetId="12">#REF!</definedName>
    <definedName name="生产列3" localSheetId="17">#REF!</definedName>
    <definedName name="生产列3">#REF!</definedName>
    <definedName name="生产列4" localSheetId="15">#REF!</definedName>
    <definedName name="生产列4" localSheetId="16">#REF!</definedName>
    <definedName name="生产列4" localSheetId="14">#REF!</definedName>
    <definedName name="生产列4" localSheetId="12">#REF!</definedName>
    <definedName name="生产列4" localSheetId="17">#REF!</definedName>
    <definedName name="生产列4">#REF!</definedName>
    <definedName name="生产列5" localSheetId="15">#REF!</definedName>
    <definedName name="生产列5" localSheetId="16">#REF!</definedName>
    <definedName name="生产列5" localSheetId="14">#REF!</definedName>
    <definedName name="生产列5" localSheetId="12">#REF!</definedName>
    <definedName name="生产列5" localSheetId="17">#REF!</definedName>
    <definedName name="生产列5">#REF!</definedName>
    <definedName name="生产列6" localSheetId="15">#REF!</definedName>
    <definedName name="生产列6" localSheetId="16">#REF!</definedName>
    <definedName name="生产列6" localSheetId="14">#REF!</definedName>
    <definedName name="生产列6" localSheetId="12">#REF!</definedName>
    <definedName name="生产列6" localSheetId="17">#REF!</definedName>
    <definedName name="生产列6">#REF!</definedName>
    <definedName name="生产列7" localSheetId="15">#REF!</definedName>
    <definedName name="生产列7" localSheetId="16">#REF!</definedName>
    <definedName name="生产列7" localSheetId="14">#REF!</definedName>
    <definedName name="生产列7" localSheetId="12">#REF!</definedName>
    <definedName name="生产列7" localSheetId="17">#REF!</definedName>
    <definedName name="生产列7">#REF!</definedName>
    <definedName name="生产列8" localSheetId="15">#REF!</definedName>
    <definedName name="生产列8" localSheetId="16">#REF!</definedName>
    <definedName name="生产列8" localSheetId="14">#REF!</definedName>
    <definedName name="生产列8" localSheetId="12">#REF!</definedName>
    <definedName name="生产列8" localSheetId="17">#REF!</definedName>
    <definedName name="生产列8">#REF!</definedName>
    <definedName name="生产列9" localSheetId="15">#REF!</definedName>
    <definedName name="生产列9" localSheetId="16">#REF!</definedName>
    <definedName name="生产列9" localSheetId="14">#REF!</definedName>
    <definedName name="生产列9" localSheetId="12">#REF!</definedName>
    <definedName name="生产列9" localSheetId="17">#REF!</definedName>
    <definedName name="生产列9">#REF!</definedName>
    <definedName name="生产期" localSheetId="15">#REF!</definedName>
    <definedName name="生产期" localSheetId="16">#REF!</definedName>
    <definedName name="生产期" localSheetId="14">#REF!</definedName>
    <definedName name="生产期" localSheetId="12">#REF!</definedName>
    <definedName name="生产期" localSheetId="17">#REF!</definedName>
    <definedName name="生产期">#REF!</definedName>
    <definedName name="生产期1" localSheetId="15">#REF!</definedName>
    <definedName name="生产期1" localSheetId="16">#REF!</definedName>
    <definedName name="生产期1" localSheetId="14">#REF!</definedName>
    <definedName name="生产期1" localSheetId="12">#REF!</definedName>
    <definedName name="生产期1" localSheetId="17">#REF!</definedName>
    <definedName name="生产期1">#REF!</definedName>
    <definedName name="生产期11" localSheetId="15">#REF!</definedName>
    <definedName name="生产期11" localSheetId="16">#REF!</definedName>
    <definedName name="生产期11" localSheetId="14">#REF!</definedName>
    <definedName name="生产期11" localSheetId="12">#REF!</definedName>
    <definedName name="生产期11" localSheetId="17">#REF!</definedName>
    <definedName name="生产期11">#REF!</definedName>
    <definedName name="生产期15" localSheetId="15">#REF!</definedName>
    <definedName name="生产期15" localSheetId="16">#REF!</definedName>
    <definedName name="生产期15" localSheetId="14">#REF!</definedName>
    <definedName name="生产期15" localSheetId="12">#REF!</definedName>
    <definedName name="生产期15" localSheetId="17">#REF!</definedName>
    <definedName name="生产期15">#REF!</definedName>
    <definedName name="生产期16" localSheetId="15">#REF!</definedName>
    <definedName name="生产期16" localSheetId="16">#REF!</definedName>
    <definedName name="生产期16" localSheetId="14">#REF!</definedName>
    <definedName name="生产期16" localSheetId="12">#REF!</definedName>
    <definedName name="生产期16" localSheetId="17">#REF!</definedName>
    <definedName name="生产期16">#REF!</definedName>
    <definedName name="生产期17" localSheetId="15">#REF!</definedName>
    <definedName name="生产期17" localSheetId="16">#REF!</definedName>
    <definedName name="生产期17" localSheetId="14">#REF!</definedName>
    <definedName name="生产期17" localSheetId="12">#REF!</definedName>
    <definedName name="生产期17" localSheetId="17">#REF!</definedName>
    <definedName name="生产期17">#REF!</definedName>
    <definedName name="生产期19" localSheetId="15">#REF!</definedName>
    <definedName name="生产期19" localSheetId="16">#REF!</definedName>
    <definedName name="生产期19" localSheetId="14">#REF!</definedName>
    <definedName name="生产期19" localSheetId="12">#REF!</definedName>
    <definedName name="生产期19" localSheetId="17">#REF!</definedName>
    <definedName name="生产期19">#REF!</definedName>
    <definedName name="生产期2" localSheetId="15">#REF!</definedName>
    <definedName name="生产期2" localSheetId="16">#REF!</definedName>
    <definedName name="生产期2" localSheetId="14">#REF!</definedName>
    <definedName name="生产期2" localSheetId="12">#REF!</definedName>
    <definedName name="生产期2" localSheetId="17">#REF!</definedName>
    <definedName name="生产期2">#REF!</definedName>
    <definedName name="生产期20" localSheetId="15">#REF!</definedName>
    <definedName name="生产期20" localSheetId="16">#REF!</definedName>
    <definedName name="生产期20" localSheetId="14">#REF!</definedName>
    <definedName name="生产期20" localSheetId="12">#REF!</definedName>
    <definedName name="生产期20" localSheetId="17">#REF!</definedName>
    <definedName name="生产期20">#REF!</definedName>
    <definedName name="生产期3" localSheetId="15">#REF!</definedName>
    <definedName name="生产期3" localSheetId="16">#REF!</definedName>
    <definedName name="生产期3" localSheetId="14">#REF!</definedName>
    <definedName name="生产期3" localSheetId="12">#REF!</definedName>
    <definedName name="生产期3" localSheetId="17">#REF!</definedName>
    <definedName name="生产期3">#REF!</definedName>
    <definedName name="生产期4" localSheetId="15">#REF!</definedName>
    <definedName name="生产期4" localSheetId="16">#REF!</definedName>
    <definedName name="生产期4" localSheetId="14">#REF!</definedName>
    <definedName name="生产期4" localSheetId="12">#REF!</definedName>
    <definedName name="生产期4" localSheetId="17">#REF!</definedName>
    <definedName name="生产期4">#REF!</definedName>
    <definedName name="生产期5" localSheetId="15">#REF!</definedName>
    <definedName name="生产期5" localSheetId="16">#REF!</definedName>
    <definedName name="生产期5" localSheetId="14">#REF!</definedName>
    <definedName name="生产期5" localSheetId="12">#REF!</definedName>
    <definedName name="生产期5" localSheetId="17">#REF!</definedName>
    <definedName name="生产期5">#REF!</definedName>
    <definedName name="生产期6" localSheetId="15">#REF!</definedName>
    <definedName name="生产期6" localSheetId="16">#REF!</definedName>
    <definedName name="生产期6" localSheetId="14">#REF!</definedName>
    <definedName name="生产期6" localSheetId="12">#REF!</definedName>
    <definedName name="生产期6" localSheetId="17">#REF!</definedName>
    <definedName name="生产期6">#REF!</definedName>
    <definedName name="生产期7" localSheetId="15">#REF!</definedName>
    <definedName name="生产期7" localSheetId="16">#REF!</definedName>
    <definedName name="生产期7" localSheetId="14">#REF!</definedName>
    <definedName name="生产期7" localSheetId="12">#REF!</definedName>
    <definedName name="生产期7" localSheetId="17">#REF!</definedName>
    <definedName name="生产期7">#REF!</definedName>
    <definedName name="生产期8" localSheetId="15">#REF!</definedName>
    <definedName name="生产期8" localSheetId="16">#REF!</definedName>
    <definedName name="生产期8" localSheetId="14">#REF!</definedName>
    <definedName name="生产期8" localSheetId="12">#REF!</definedName>
    <definedName name="生产期8" localSheetId="17">#REF!</definedName>
    <definedName name="生产期8">#REF!</definedName>
    <definedName name="生产期9" localSheetId="15">#REF!</definedName>
    <definedName name="生产期9" localSheetId="16">#REF!</definedName>
    <definedName name="生产期9" localSheetId="14">#REF!</definedName>
    <definedName name="生产期9" localSheetId="12">#REF!</definedName>
    <definedName name="生产期9" localSheetId="17">#REF!</definedName>
    <definedName name="生产期9">#REF!</definedName>
    <definedName name="省级">#N/A</definedName>
    <definedName name="时代" localSheetId="15">#REF!</definedName>
    <definedName name="时代" localSheetId="16">#REF!</definedName>
    <definedName name="时代" localSheetId="14">#REF!</definedName>
    <definedName name="时代" localSheetId="12">#REF!</definedName>
    <definedName name="时代" localSheetId="17">#REF!</definedName>
    <definedName name="时代">#REF!</definedName>
    <definedName name="是" localSheetId="15">#REF!</definedName>
    <definedName name="是" localSheetId="16">#REF!</definedName>
    <definedName name="是" localSheetId="14">#REF!</definedName>
    <definedName name="是" localSheetId="12">#REF!</definedName>
    <definedName name="是" localSheetId="17">#REF!</definedName>
    <definedName name="是">#REF!</definedName>
    <definedName name="是水水水水" localSheetId="15">#REF!</definedName>
    <definedName name="是水水水水" localSheetId="16">#REF!</definedName>
    <definedName name="是水水水水" localSheetId="14">#REF!</definedName>
    <definedName name="是水水水水" localSheetId="12">#REF!</definedName>
    <definedName name="是水水水水" localSheetId="17">#REF!</definedName>
    <definedName name="是水水水水">#REF!</definedName>
    <definedName name="收入表">#N/A</definedName>
    <definedName name="水水水嘎嘎嘎水" localSheetId="15">#REF!</definedName>
    <definedName name="水水水嘎嘎嘎水" localSheetId="16">#REF!</definedName>
    <definedName name="水水水嘎嘎嘎水" localSheetId="14">#REF!</definedName>
    <definedName name="水水水嘎嘎嘎水" localSheetId="12">#REF!</definedName>
    <definedName name="水水水嘎嘎嘎水" localSheetId="17">#REF!</definedName>
    <definedName name="水水水嘎嘎嘎水">#REF!</definedName>
    <definedName name="水水水水" localSheetId="15">#REF!</definedName>
    <definedName name="水水水水" localSheetId="16">#REF!</definedName>
    <definedName name="水水水水" localSheetId="14">#REF!</definedName>
    <definedName name="水水水水" localSheetId="12">#REF!</definedName>
    <definedName name="水水水水" localSheetId="17">#REF!</definedName>
    <definedName name="水水水水">#REF!</definedName>
    <definedName name="四川" localSheetId="15">#REF!</definedName>
    <definedName name="四川" localSheetId="16">#REF!</definedName>
    <definedName name="四川" localSheetId="14">#REF!</definedName>
    <definedName name="四川" localSheetId="12">#REF!</definedName>
    <definedName name="四川" localSheetId="17">#REF!</definedName>
    <definedName name="四川">#REF!</definedName>
    <definedName name="天津" localSheetId="15">#REF!</definedName>
    <definedName name="天津" localSheetId="16">#REF!</definedName>
    <definedName name="天津" localSheetId="14">#REF!</definedName>
    <definedName name="天津" localSheetId="12">#REF!</definedName>
    <definedName name="天津" localSheetId="17">#REF!</definedName>
    <definedName name="天津">#REF!</definedName>
    <definedName name="我问问" localSheetId="15">#REF!</definedName>
    <definedName name="我问问" localSheetId="16">#REF!</definedName>
    <definedName name="我问问" localSheetId="14">#REF!</definedName>
    <definedName name="我问问" localSheetId="12">#REF!</definedName>
    <definedName name="我问问" localSheetId="17">#REF!</definedName>
    <definedName name="我问问">#REF!</definedName>
    <definedName name="西藏" localSheetId="15">#REF!</definedName>
    <definedName name="西藏" localSheetId="16">#REF!</definedName>
    <definedName name="西藏" localSheetId="14">#REF!</definedName>
    <definedName name="西藏" localSheetId="12">#REF!</definedName>
    <definedName name="西藏" localSheetId="17">#REF!</definedName>
    <definedName name="西藏">#REF!</definedName>
    <definedName name="新疆" localSheetId="15">#REF!</definedName>
    <definedName name="新疆" localSheetId="16">#REF!</definedName>
    <definedName name="新疆" localSheetId="14">#REF!</definedName>
    <definedName name="新疆" localSheetId="12">#REF!</definedName>
    <definedName name="新疆" localSheetId="17">#REF!</definedName>
    <definedName name="新疆">#REF!</definedName>
    <definedName name="一i" localSheetId="15">#REF!</definedName>
    <definedName name="一i" localSheetId="16">#REF!</definedName>
    <definedName name="一i" localSheetId="14">#REF!</definedName>
    <definedName name="一i" localSheetId="12">#REF!</definedName>
    <definedName name="一i" localSheetId="17">#REF!</definedName>
    <definedName name="一i">#REF!</definedName>
    <definedName name="一一i" localSheetId="15">#REF!</definedName>
    <definedName name="一一i" localSheetId="16">#REF!</definedName>
    <definedName name="一一i" localSheetId="14">#REF!</definedName>
    <definedName name="一一i" localSheetId="12">#REF!</definedName>
    <definedName name="一一i" localSheetId="17">#REF!</definedName>
    <definedName name="一一i">#REF!</definedName>
    <definedName name="云南" localSheetId="15">#REF!</definedName>
    <definedName name="云南" localSheetId="16">#REF!</definedName>
    <definedName name="云南" localSheetId="14">#REF!</definedName>
    <definedName name="云南" localSheetId="12">#REF!</definedName>
    <definedName name="云南" localSheetId="17">#REF!</definedName>
    <definedName name="云南">#REF!</definedName>
    <definedName name="啧啧啧" localSheetId="15">#REF!</definedName>
    <definedName name="啧啧啧" localSheetId="16">#REF!</definedName>
    <definedName name="啧啧啧" localSheetId="14">#REF!</definedName>
    <definedName name="啧啧啧" localSheetId="12">#REF!</definedName>
    <definedName name="啧啧啧" localSheetId="17">#REF!</definedName>
    <definedName name="啧啧啧">#REF!</definedName>
    <definedName name="浙江" localSheetId="15">#REF!</definedName>
    <definedName name="浙江" localSheetId="16">#REF!</definedName>
    <definedName name="浙江" localSheetId="14">#REF!</definedName>
    <definedName name="浙江" localSheetId="12">#REF!</definedName>
    <definedName name="浙江" localSheetId="17">#REF!</definedName>
    <definedName name="浙江">#REF!</definedName>
    <definedName name="浙江地区" localSheetId="15">#REF!</definedName>
    <definedName name="浙江地区" localSheetId="16">#REF!</definedName>
    <definedName name="浙江地区" localSheetId="14">#REF!</definedName>
    <definedName name="浙江地区" localSheetId="12">#REF!</definedName>
    <definedName name="浙江地区" localSheetId="17">#REF!</definedName>
    <definedName name="浙江地区">#REF!</definedName>
    <definedName name="重庆" localSheetId="15">#REF!</definedName>
    <definedName name="重庆" localSheetId="16">#REF!</definedName>
    <definedName name="重庆" localSheetId="14">#REF!</definedName>
    <definedName name="重庆" localSheetId="12">#REF!</definedName>
    <definedName name="重庆" localSheetId="17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<sst xmlns="http://schemas.openxmlformats.org/spreadsheetml/2006/main" count="349">
  <si>
    <t>2020年收支总体情况表</t>
  </si>
  <si>
    <t>单位名称：洛阳伊滨区教育中心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</si>
  <si>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</si>
  <si>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</si>
  <si>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</si>
  <si>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</si>
  <si>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</si>
  <si>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</si>
  <si>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</si>
  <si>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</si>
  <si>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</si>
  <si>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</si>
  <si>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</si>
  <si>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</si>
  <si>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</si>
  <si>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</si>
  <si>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</si>
  <si>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</si>
  <si>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</si>
  <si>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</si>
  <si>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</si>
  <si>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</si>
  <si>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</si>
  <si>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</si>
  <si>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</si>
  <si>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</si>
  <si>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</si>
  <si>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</si>
  <si>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</si>
  <si>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</si>
  <si>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</si>
  <si>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</si>
  <si>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</si>
  <si>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</si>
  <si>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</si>
  <si>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</si>
  <si>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一般公共预算结转结余</t>
  </si>
  <si>
    <t>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</si>
  <si>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</si>
  <si>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</si>
  <si>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</si>
  <si>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</si>
  <si>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</si>
  <si>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</si>
  <si>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</si>
  <si>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</si>
  <si>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</si>
  <si>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</si>
  <si>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</si>
  <si>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</si>
  <si>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</si>
  <si>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</si>
  <si>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</si>
  <si>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</si>
  <si>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</si>
  <si>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</si>
  <si>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</si>
  <si>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</si>
  <si>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</si>
  <si>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</si>
  <si>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</si>
  <si>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</si>
  <si>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</si>
  <si>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</si>
  <si>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</si>
  <si>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</si>
  <si>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</si>
  <si>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</si>
  <si>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01</t>
  </si>
  <si>
    <t>行政运行</t>
  </si>
  <si>
    <t>02</t>
  </si>
  <si>
    <t>一般行政管理事务</t>
  </si>
  <si>
    <t>学前教育支出</t>
  </si>
  <si>
    <t>小学教育</t>
  </si>
  <si>
    <t>03</t>
  </si>
  <si>
    <t>中学教育</t>
  </si>
  <si>
    <t>05</t>
  </si>
  <si>
    <t>高等教育</t>
  </si>
  <si>
    <t>208</t>
  </si>
  <si>
    <t>事业单位离退休</t>
  </si>
  <si>
    <t>229</t>
  </si>
  <si>
    <t>60</t>
  </si>
  <si>
    <t>04</t>
  </si>
  <si>
    <t>用于教育事业的彩票公益金支出</t>
  </si>
  <si>
    <t>2020年部门支出总体情况表</t>
  </si>
  <si>
    <t>科目编码</t>
  </si>
  <si>
    <t>基本支出</t>
  </si>
  <si>
    <t>项目支出</t>
  </si>
  <si>
    <t>人员支出</t>
  </si>
  <si>
    <t>公用支出</t>
  </si>
  <si>
    <t>部门支出</t>
  </si>
  <si>
    <t>专项支出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</si>
  <si>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</si>
  <si>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</si>
  <si>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</si>
  <si>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</si>
  <si>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</si>
  <si>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</si>
  <si>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</si>
  <si>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</si>
  <si>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</si>
  <si>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</si>
  <si>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</si>
  <si>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</si>
  <si>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</si>
  <si>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</si>
  <si>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</si>
  <si>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</si>
  <si>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</si>
  <si>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</si>
  <si>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</si>
  <si>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</si>
  <si>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</si>
  <si>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</si>
  <si>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</si>
  <si>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</si>
  <si>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</si>
  <si>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</si>
  <si>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</si>
  <si>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</si>
  <si>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</si>
  <si>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</si>
  <si>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</si>
  <si>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</si>
  <si>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</si>
  <si>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</si>
  <si>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</si>
  <si>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</si>
  <si>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</si>
  <si>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</si>
  <si>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</si>
  <si>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</si>
  <si>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</si>
  <si>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</si>
  <si>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</si>
  <si>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</si>
  <si>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</si>
  <si>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</si>
  <si>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</si>
  <si>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</si>
  <si>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</si>
  <si>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2020年</t>
  </si>
  <si>
    <t>上年一般公共预算结转</t>
  </si>
  <si>
    <t>301</t>
  </si>
  <si>
    <t>津贴补贴</t>
  </si>
  <si>
    <t>501</t>
  </si>
  <si>
    <t>工资奖金津补贴</t>
  </si>
  <si>
    <t>302</t>
  </si>
  <si>
    <t>商品和服务支出</t>
  </si>
  <si>
    <t>502</t>
  </si>
  <si>
    <t>机关商品和服务支出</t>
  </si>
  <si>
    <t>办公费</t>
  </si>
  <si>
    <t>办公经费</t>
  </si>
  <si>
    <t>印刷费</t>
  </si>
  <si>
    <t>水费</t>
  </si>
  <si>
    <t>07</t>
  </si>
  <si>
    <t>邮电费</t>
  </si>
  <si>
    <t>11</t>
  </si>
  <si>
    <t>差旅费</t>
  </si>
  <si>
    <t>13</t>
  </si>
  <si>
    <t>维修(护)费</t>
  </si>
  <si>
    <t>15</t>
  </si>
  <si>
    <t>会议费</t>
  </si>
  <si>
    <t>16</t>
  </si>
  <si>
    <t>培训费</t>
  </si>
  <si>
    <t>17</t>
  </si>
  <si>
    <t>公务接待费</t>
  </si>
  <si>
    <t>06</t>
  </si>
  <si>
    <t>26</t>
  </si>
  <si>
    <t>劳务费</t>
  </si>
  <si>
    <t>委托业务费</t>
  </si>
  <si>
    <t>2020年一般公共预算“三公”经费支出情况表</t>
  </si>
  <si>
    <t>项      目</t>
  </si>
  <si>
    <t>2020年“三公”经费预算数</t>
  </si>
  <si>
    <t>共计</t>
  </si>
  <si>
    <t>0.00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</si>
  <si>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</si>
  <si>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</si>
  <si>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</si>
  <si>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</si>
  <si>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</si>
  <si>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我单位无因公出国（境）费用、公务接待费、公务用车费用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</si>
  <si>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</si>
  <si>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</si>
  <si>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29</t>
    </r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</si>
  <si>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0</t>
    </r>
  </si>
  <si>
    <t>2020年彩票公益金支持乡村少年宫项目资金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</si>
  <si>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</si>
  <si>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</si>
  <si>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</si>
  <si>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</si>
  <si>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</si>
  <si>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</si>
  <si>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</si>
  <si>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</si>
  <si>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</si>
  <si>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</si>
  <si>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</si>
  <si>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</si>
  <si>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</si>
  <si>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</si>
  <si>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</si>
  <si>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</si>
  <si>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</si>
  <si>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</si>
  <si>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</si>
  <si>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</si>
  <si>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</si>
  <si>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</si>
  <si>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表十一</t>
  </si>
  <si>
    <t>2020年部门（单位）整体绩效目标表</t>
  </si>
  <si>
    <t>部门（单位）名称</t>
  </si>
  <si>
    <t>洛阳伊滨区教育中心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</si>
  <si>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</si>
  <si>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</si>
  <si>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</si>
  <si>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</si>
  <si>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</si>
  <si>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</si>
  <si>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</si>
  <si>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</si>
  <si>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彩票公益金支持乡村少年宫建设</t>
  </si>
  <si>
    <t>任务2</t>
  </si>
  <si>
    <t>2020年城乡义务教育经费保障机制中央和省级补助资金--免费教科书资金</t>
  </si>
  <si>
    <t>任务3</t>
  </si>
  <si>
    <t>2020年义务教育薄弱环节改善与能力提升中央和省级补助资金</t>
  </si>
  <si>
    <t>任务4</t>
  </si>
  <si>
    <t>2020年支持学前教育发展中央和省级资金</t>
  </si>
  <si>
    <t>任务5</t>
  </si>
  <si>
    <t>中学专职保安、兼职保安和小学专职门卫经费补助</t>
  </si>
  <si>
    <t>任务6</t>
  </si>
  <si>
    <t>原民师养老补贴</t>
  </si>
  <si>
    <t>任务7</t>
  </si>
  <si>
    <t>2020年城乡义务教育经费保障机制中央和省级补助资金--农村校舍安全保障机制资金--校舍维修项目</t>
  </si>
  <si>
    <t>任务8</t>
  </si>
  <si>
    <t>2020年离休教师医疗统筹资金</t>
  </si>
  <si>
    <t>任务9</t>
  </si>
  <si>
    <t>2020年代课教师工资</t>
  </si>
  <si>
    <t>金额合计</t>
  </si>
  <si>
    <t>年度
总体
目标</t>
  </si>
  <si>
    <t xml:space="preserve">
 提升伊滨教育质量，擦亮伊滨教育新名片，打造人民满意教育。</t>
  </si>
  <si>
    <t>一级指标</t>
  </si>
  <si>
    <t>二级指标</t>
  </si>
  <si>
    <t>三级指标</t>
  </si>
  <si>
    <t>指标值</t>
  </si>
  <si>
    <t>产出指标</t>
  </si>
  <si>
    <t>数量指标</t>
  </si>
  <si>
    <t>学校建设、离休教师、门卫保安、原民师、代课教师</t>
  </si>
  <si>
    <t>质量指标</t>
  </si>
  <si>
    <t>办人民满意教育</t>
  </si>
  <si>
    <t>时效指标</t>
  </si>
  <si>
    <t>按各项时间节点完成</t>
  </si>
  <si>
    <t>成本指标</t>
  </si>
  <si>
    <t>效益指标</t>
  </si>
  <si>
    <t>经济效益
指标</t>
  </si>
  <si>
    <t>社会效益
指标</t>
  </si>
  <si>
    <t>办好教育，造福群众，提高群众幸福指数</t>
  </si>
  <si>
    <t>生态效益
指标</t>
  </si>
  <si>
    <t>可持续影响
指标</t>
  </si>
  <si>
    <t>全面提升办学条件。</t>
  </si>
  <si>
    <t>满意度
指标</t>
  </si>
  <si>
    <t>服务对象
满意度指标</t>
  </si>
  <si>
    <t>师生满意，群众满意</t>
  </si>
  <si>
    <t>2020年预算项目支出绩效目标表</t>
  </si>
  <si>
    <t>项目名称</t>
  </si>
  <si>
    <t>主管部门</t>
  </si>
  <si>
    <t>伊滨区教育中心</t>
  </si>
  <si>
    <t>实施单位</t>
  </si>
  <si>
    <t>项目概况</t>
  </si>
  <si>
    <t>项目类别</t>
  </si>
  <si>
    <t>学校建设</t>
  </si>
  <si>
    <t>项目属性</t>
  </si>
  <si>
    <t>项目周期</t>
  </si>
  <si>
    <t>项目负责人</t>
  </si>
  <si>
    <t>魏明奎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</si>
  <si>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</si>
  <si>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</si>
  <si>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</si>
  <si>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</si>
  <si>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</si>
  <si>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</si>
  <si>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规划支持辖区内乡村学校少年宫建设</t>
  </si>
  <si>
    <t>政策依据</t>
  </si>
  <si>
    <t>项目支出绩效目标与指标</t>
  </si>
  <si>
    <t>绩效目标</t>
  </si>
  <si>
    <t>提升教育形象，办人民满意教育</t>
  </si>
  <si>
    <t>绩效指标</t>
  </si>
  <si>
    <t>补助乡村少年宫</t>
  </si>
  <si>
    <t>建硬件合格工程，提升教育软实力</t>
  </si>
  <si>
    <t>一年内，建成一所补助一所</t>
  </si>
  <si>
    <t>32万元</t>
  </si>
  <si>
    <t>经济效益指标</t>
  </si>
  <si>
    <t>社会效益指标</t>
  </si>
  <si>
    <t>补助乡村少年宫建设，造福周边群众，提高群众幸福指数</t>
  </si>
  <si>
    <t>生态效益指标</t>
  </si>
  <si>
    <t>可持续影响指标</t>
  </si>
  <si>
    <t>帮助学校建设少年宫，改善学校条件，造福周边群众</t>
  </si>
  <si>
    <t>满意度指标</t>
  </si>
  <si>
    <t>服务对象满意度指标</t>
  </si>
  <si>
    <t xml:space="preserve"> </t>
  </si>
  <si>
    <t>伊滨区2020年中小学校免费教科书资金资金</t>
  </si>
  <si>
    <t>洛财预计[2019]542号</t>
  </si>
  <si>
    <t>区域内中小学校</t>
  </si>
  <si>
    <t>配备免费教科书，减轻农民负担</t>
  </si>
  <si>
    <t>规划本年度按照春秋季学期完成</t>
  </si>
  <si>
    <t>辖区内中小学生配备教科书，减轻农民负担</t>
  </si>
  <si>
    <t>服务群众，造福周边群众</t>
  </si>
  <si>
    <t>规划为伊滨区4.5.8号安置小区配套小学工程资金</t>
  </si>
  <si>
    <t>洛财预计[2019]545号</t>
  </si>
  <si>
    <t>一所学校</t>
  </si>
  <si>
    <t>规划三年完成</t>
  </si>
  <si>
    <t>建一所学校，造福周边群众，提高群众幸福指数</t>
  </si>
  <si>
    <t>建一所学校，造福周边群众</t>
  </si>
  <si>
    <t>一年</t>
  </si>
  <si>
    <t>创办普惠性幼儿园，服务伊滨百姓</t>
  </si>
  <si>
    <r>
      <rPr>
        <sz val="10"/>
        <color indexed="8"/>
        <rFont val="宋体"/>
        <charset val="134"/>
      </rPr>
      <t>洛财预[201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]5</t>
    </r>
    <r>
      <rPr>
        <sz val="10"/>
        <color indexed="8"/>
        <rFont val="宋体"/>
        <charset val="134"/>
      </rPr>
      <t>46</t>
    </r>
    <r>
      <rPr>
        <sz val="10"/>
        <color indexed="8"/>
        <rFont val="宋体"/>
        <charset val="134"/>
      </rPr>
      <t>号</t>
    </r>
  </si>
  <si>
    <t>辖区普惠性学前教育</t>
  </si>
  <si>
    <t>建学前教育合格工程，提升教育软实力</t>
  </si>
  <si>
    <t>打造学前教育福地，造福周边群众，提高群众幸福指数</t>
  </si>
  <si>
    <t>学前教育，教育一代人，影响几代人，造福周边群众</t>
  </si>
  <si>
    <t>人员经费</t>
  </si>
  <si>
    <t>伊滨区中小学校保安门卫专项经费</t>
  </si>
  <si>
    <t>提升教育形象，保障学校师生安全，办人民满意教育</t>
  </si>
  <si>
    <t>辖区内所有中小学校</t>
  </si>
  <si>
    <t>做好学校安保工作，保障师生安全</t>
  </si>
  <si>
    <t>一年按月完成</t>
  </si>
  <si>
    <t>141.64万元</t>
  </si>
  <si>
    <t>服务学校，做好安保工作，提高师生幸福指数</t>
  </si>
  <si>
    <t>原民办教师养老补贴经费</t>
  </si>
  <si>
    <t>本级预算资金113.9135万元及洛财预[2019]553号文件中的141.1586万元</t>
  </si>
  <si>
    <t>辖区内原民师群体</t>
  </si>
  <si>
    <t>做好原民师养老补贴发放，保障该群体稳定</t>
  </si>
  <si>
    <t>按月发放</t>
  </si>
  <si>
    <t>服务好原民师，保障该群体稳定</t>
  </si>
  <si>
    <t>服务好原民师，保障该群体稳定，提升满意度</t>
  </si>
  <si>
    <t>20120年预算项目支出绩效目标表</t>
  </si>
  <si>
    <t>规划为伊滨区寇店镇实验小学综合楼工程资金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</si>
  <si>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020年离休教师医疗统筹资金</t>
    </r>
  </si>
  <si>
    <t>服务好辖区内离休教师，解决离休教师医疗费报销问题</t>
  </si>
  <si>
    <t>辖区内离休教师</t>
  </si>
  <si>
    <t>高质量完成离休教师医疗费报销工作</t>
  </si>
  <si>
    <t>按照季度进行医疗费报销</t>
  </si>
  <si>
    <t>做好老干部工作，解决老干部后顾之忧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</si>
  <si>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020年代课教师工资</t>
    </r>
  </si>
  <si>
    <t>解决区内聘请代课教师工资</t>
  </si>
  <si>
    <t>服务好辖区内代课教师，解决代课教师工资</t>
  </si>
  <si>
    <t>保障代课教师权益，提升教育服务质量</t>
  </si>
  <si>
    <t>按月支付工资</t>
  </si>
  <si>
    <t>解决学校教师短缺现象，服务好代课教师，造福伊滨群众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</si>
</sst>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#,##0.00_ "/>
    <numFmt numFmtId="178" formatCode="* #,##0.00;* \-#,##0.00;* &quot;&quot;??;@"/>
    <numFmt numFmtId="179" formatCode="#,##0.0000"/>
    <numFmt numFmtId="180" formatCode="#,##0.0"/>
    <numFmt numFmtId="181" formatCode="#,##0_);[Red]\(#,##0\)"/>
    <numFmt numFmtId="182" formatCode="#,##0.0_);[Red]\(#,##0.0\)"/>
    <numFmt numFmtId="183" formatCode="00"/>
    <numFmt numFmtId="184" formatCode="0000"/>
    <numFmt numFmtId="185" formatCode="#,##0.00_);[Red]\(#,##0.00\)"/>
    <numFmt numFmtId="186" formatCode="0.00_);[Red]\(0.00\)"/>
  </numFmts>
  <fonts count="4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27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22" borderId="4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8" borderId="3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2" fillId="0" borderId="43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" borderId="36" applyNumberFormat="0" applyAlignment="0" applyProtection="0">
      <alignment vertical="center"/>
    </xf>
    <xf numFmtId="0" fontId="27" fillId="3" borderId="40" applyNumberFormat="0" applyAlignment="0" applyProtection="0">
      <alignment vertical="center"/>
    </xf>
    <xf numFmtId="0" fontId="24" fillId="9" borderId="3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106" applyAlignment="1">
      <alignment vertical="center"/>
    </xf>
    <xf numFmtId="0" fontId="0" fillId="0" borderId="0" xfId="106" applyAlignment="1">
      <alignment vertical="center" wrapText="1"/>
    </xf>
    <xf numFmtId="0" fontId="0" fillId="0" borderId="0" xfId="106" applyFont="1" applyAlignment="1">
      <alignment vertical="center"/>
    </xf>
    <xf numFmtId="0" fontId="4" fillId="0" borderId="0" xfId="106" applyFont="1" applyAlignment="1">
      <alignment vertical="center"/>
    </xf>
    <xf numFmtId="0" fontId="5" fillId="0" borderId="0" xfId="106" applyFont="1" applyAlignment="1">
      <alignment horizontal="center" vertical="center" wrapText="1"/>
    </xf>
    <xf numFmtId="0" fontId="0" fillId="0" borderId="0" xfId="106" applyFont="1" applyAlignment="1">
      <alignment horizontal="left" vertical="center"/>
    </xf>
    <xf numFmtId="0" fontId="6" fillId="0" borderId="3" xfId="106" applyFont="1" applyBorder="1" applyAlignment="1">
      <alignment horizontal="center" vertical="center" wrapText="1"/>
    </xf>
    <xf numFmtId="0" fontId="6" fillId="0" borderId="4" xfId="106" applyFont="1" applyBorder="1" applyAlignment="1">
      <alignment horizontal="center" vertical="center" wrapText="1"/>
    </xf>
    <xf numFmtId="0" fontId="6" fillId="0" borderId="5" xfId="106" applyFont="1" applyBorder="1" applyAlignment="1">
      <alignment horizontal="center" vertical="center" wrapText="1"/>
    </xf>
    <xf numFmtId="0" fontId="6" fillId="0" borderId="2" xfId="106" applyFont="1" applyBorder="1" applyAlignment="1">
      <alignment horizontal="center" vertical="center" wrapText="1"/>
    </xf>
    <xf numFmtId="0" fontId="6" fillId="0" borderId="6" xfId="106" applyFont="1" applyBorder="1" applyAlignment="1">
      <alignment horizontal="center" vertical="center" wrapText="1"/>
    </xf>
    <xf numFmtId="0" fontId="6" fillId="0" borderId="7" xfId="106" applyFont="1" applyBorder="1" applyAlignment="1">
      <alignment horizontal="center" vertical="center" wrapText="1"/>
    </xf>
    <xf numFmtId="0" fontId="6" fillId="0" borderId="8" xfId="106" applyFont="1" applyBorder="1" applyAlignment="1">
      <alignment horizontal="center" vertical="center" wrapText="1"/>
    </xf>
    <xf numFmtId="0" fontId="6" fillId="0" borderId="9" xfId="106" applyFont="1" applyBorder="1" applyAlignment="1">
      <alignment horizontal="center" vertical="center" wrapText="1"/>
    </xf>
    <xf numFmtId="0" fontId="7" fillId="0" borderId="2" xfId="106" applyFont="1" applyBorder="1" applyAlignment="1">
      <alignment horizontal="center" vertical="center" wrapText="1"/>
    </xf>
    <xf numFmtId="0" fontId="8" fillId="0" borderId="3" xfId="106" applyFont="1" applyBorder="1" applyAlignment="1">
      <alignment horizontal="center" vertical="center" wrapText="1"/>
    </xf>
    <xf numFmtId="0" fontId="8" fillId="0" borderId="5" xfId="106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10" xfId="106" applyFont="1" applyBorder="1" applyAlignment="1">
      <alignment horizontal="center" vertical="center" wrapText="1"/>
    </xf>
    <xf numFmtId="0" fontId="9" fillId="0" borderId="3" xfId="106" applyFont="1" applyBorder="1" applyAlignment="1">
      <alignment horizontal="left" vertical="top" wrapText="1"/>
    </xf>
    <xf numFmtId="0" fontId="9" fillId="0" borderId="4" xfId="106" applyFont="1" applyBorder="1" applyAlignment="1">
      <alignment horizontal="left" vertical="top" wrapText="1"/>
    </xf>
    <xf numFmtId="0" fontId="9" fillId="0" borderId="11" xfId="106" applyFont="1" applyBorder="1" applyAlignment="1">
      <alignment horizontal="left" vertical="top" wrapText="1"/>
    </xf>
    <xf numFmtId="0" fontId="7" fillId="0" borderId="3" xfId="106" applyFont="1" applyBorder="1" applyAlignment="1">
      <alignment horizontal="center" vertical="center" wrapText="1"/>
    </xf>
    <xf numFmtId="0" fontId="7" fillId="0" borderId="5" xfId="106" applyFont="1" applyBorder="1" applyAlignment="1">
      <alignment horizontal="center" vertical="center" wrapText="1"/>
    </xf>
    <xf numFmtId="0" fontId="7" fillId="0" borderId="12" xfId="106" applyFont="1" applyBorder="1" applyAlignment="1">
      <alignment horizontal="center" vertical="center"/>
    </xf>
    <xf numFmtId="0" fontId="7" fillId="0" borderId="6" xfId="106" applyFont="1" applyBorder="1" applyAlignment="1">
      <alignment horizontal="center" vertical="center" wrapText="1"/>
    </xf>
    <xf numFmtId="0" fontId="7" fillId="0" borderId="11" xfId="106" applyFont="1" applyBorder="1" applyAlignment="1">
      <alignment horizontal="center" vertical="center" wrapText="1"/>
    </xf>
    <xf numFmtId="0" fontId="9" fillId="0" borderId="2" xfId="106" applyFont="1" applyBorder="1" applyAlignment="1">
      <alignment horizontal="center" vertical="center" wrapText="1"/>
    </xf>
    <xf numFmtId="0" fontId="0" fillId="0" borderId="2" xfId="106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106" applyAlignment="1">
      <alignment horizontal="right" vertical="center" wrapText="1"/>
    </xf>
    <xf numFmtId="0" fontId="6" fillId="0" borderId="2" xfId="106" applyFont="1" applyBorder="1" applyAlignment="1">
      <alignment vertical="center" wrapText="1"/>
    </xf>
    <xf numFmtId="0" fontId="8" fillId="0" borderId="0" xfId="106" applyFont="1" applyBorder="1" applyAlignment="1">
      <alignment horizontal="center" vertical="center" wrapText="1"/>
    </xf>
    <xf numFmtId="0" fontId="0" fillId="0" borderId="0" xfId="106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7" xfId="106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10" fillId="0" borderId="0" xfId="111" applyFont="1" applyFill="1" applyBorder="1" applyAlignment="1">
      <alignment horizontal="center" vertical="center"/>
    </xf>
    <xf numFmtId="0" fontId="8" fillId="0" borderId="0" xfId="111" applyFont="1" applyFill="1" applyAlignment="1">
      <alignment vertical="center"/>
    </xf>
    <xf numFmtId="0" fontId="8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112" applyFont="1" applyFill="1" applyBorder="1" applyAlignment="1">
      <alignment horizontal="center" vertical="center" wrapText="1"/>
    </xf>
    <xf numFmtId="0" fontId="0" fillId="0" borderId="2" xfId="112" applyFont="1" applyFill="1" applyBorder="1" applyAlignment="1">
      <alignment vertical="center" wrapText="1"/>
    </xf>
    <xf numFmtId="49" fontId="0" fillId="0" borderId="2" xfId="111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0" fontId="6" fillId="0" borderId="2" xfId="112" applyFont="1" applyFill="1" applyBorder="1" applyAlignment="1">
      <alignment horizontal="center" vertical="center"/>
    </xf>
    <xf numFmtId="49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112" applyFont="1" applyFill="1" applyBorder="1" applyAlignment="1">
      <alignment horizontal="left" vertical="center"/>
    </xf>
    <xf numFmtId="49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81" fontId="0" fillId="0" borderId="0" xfId="111" applyNumberFormat="1" applyFill="1" applyAlignment="1">
      <alignment vertical="center"/>
    </xf>
    <xf numFmtId="0" fontId="8" fillId="0" borderId="0" xfId="115" applyFont="1" applyFill="1">
      <alignment vertical="center"/>
    </xf>
    <xf numFmtId="0" fontId="0" fillId="0" borderId="0" xfId="115" applyFont="1" applyFill="1">
      <alignment vertical="center"/>
    </xf>
    <xf numFmtId="0" fontId="9" fillId="0" borderId="0" xfId="115" applyFill="1">
      <alignment vertical="center"/>
    </xf>
    <xf numFmtId="0" fontId="10" fillId="0" borderId="0" xfId="53" applyNumberFormat="1" applyFont="1" applyFill="1" applyAlignment="1" applyProtection="1">
      <alignment horizontal="center" vertical="center"/>
    </xf>
    <xf numFmtId="49" fontId="8" fillId="0" borderId="1" xfId="113" applyNumberFormat="1" applyFont="1" applyFill="1" applyBorder="1" applyAlignment="1" applyProtection="1">
      <alignment vertical="center"/>
    </xf>
    <xf numFmtId="182" fontId="8" fillId="0" borderId="0" xfId="53" applyNumberFormat="1" applyFont="1" applyFill="1" applyAlignment="1" applyProtection="1">
      <alignment vertical="center"/>
    </xf>
    <xf numFmtId="182" fontId="8" fillId="0" borderId="1" xfId="53" applyNumberFormat="1" applyFont="1" applyFill="1" applyBorder="1" applyAlignment="1" applyProtection="1">
      <alignment vertical="center"/>
    </xf>
    <xf numFmtId="0" fontId="8" fillId="0" borderId="3" xfId="53" applyNumberFormat="1" applyFont="1" applyFill="1" applyBorder="1" applyAlignment="1" applyProtection="1">
      <alignment horizontal="center" vertical="center"/>
    </xf>
    <xf numFmtId="0" fontId="8" fillId="0" borderId="4" xfId="53" applyNumberFormat="1" applyFont="1" applyFill="1" applyBorder="1" applyAlignment="1" applyProtection="1">
      <alignment horizontal="center" vertical="center"/>
    </xf>
    <xf numFmtId="0" fontId="8" fillId="0" borderId="5" xfId="53" applyNumberFormat="1" applyFont="1" applyFill="1" applyBorder="1" applyAlignment="1" applyProtection="1">
      <alignment horizontal="center" vertical="center"/>
    </xf>
    <xf numFmtId="0" fontId="8" fillId="0" borderId="12" xfId="53" applyNumberFormat="1" applyFont="1" applyFill="1" applyBorder="1" applyAlignment="1" applyProtection="1">
      <alignment horizontal="center" vertical="center"/>
    </xf>
    <xf numFmtId="0" fontId="8" fillId="0" borderId="2" xfId="53" applyNumberFormat="1" applyFont="1" applyFill="1" applyBorder="1" applyAlignment="1" applyProtection="1">
      <alignment horizontal="center" vertical="center" wrapText="1"/>
    </xf>
    <xf numFmtId="0" fontId="8" fillId="0" borderId="2" xfId="53" applyNumberFormat="1" applyFont="1" applyFill="1" applyBorder="1" applyAlignment="1" applyProtection="1">
      <alignment horizontal="center" vertical="center"/>
    </xf>
    <xf numFmtId="183" fontId="8" fillId="0" borderId="2" xfId="53" applyNumberFormat="1" applyFont="1" applyFill="1" applyBorder="1" applyAlignment="1" applyProtection="1">
      <alignment horizontal="center" vertical="center"/>
    </xf>
    <xf numFmtId="184" fontId="8" fillId="0" borderId="2" xfId="53" applyNumberFormat="1" applyFont="1" applyFill="1" applyBorder="1" applyAlignment="1" applyProtection="1">
      <alignment horizontal="center" vertical="center"/>
    </xf>
    <xf numFmtId="0" fontId="8" fillId="0" borderId="13" xfId="53" applyNumberFormat="1" applyFont="1" applyFill="1" applyBorder="1" applyAlignment="1" applyProtection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/>
    </xf>
    <xf numFmtId="0" fontId="8" fillId="0" borderId="2" xfId="115" applyFont="1" applyFill="1" applyBorder="1" applyAlignment="1">
      <alignment horizontal="center" vertical="center"/>
    </xf>
    <xf numFmtId="49" fontId="8" fillId="0" borderId="2" xfId="115" applyNumberFormat="1" applyFont="1" applyFill="1" applyBorder="1" applyAlignment="1">
      <alignment horizontal="left" vertical="center"/>
    </xf>
    <xf numFmtId="49" fontId="8" fillId="0" borderId="2" xfId="53" applyNumberFormat="1" applyFont="1" applyFill="1" applyBorder="1" applyAlignment="1">
      <alignment horizontal="left" vertical="center"/>
    </xf>
    <xf numFmtId="49" fontId="8" fillId="0" borderId="2" xfId="53" applyNumberFormat="1" applyFont="1" applyFill="1" applyBorder="1" applyAlignment="1">
      <alignment horizontal="left" vertical="center" wrapText="1"/>
    </xf>
    <xf numFmtId="185" fontId="8" fillId="0" borderId="2" xfId="53" applyNumberFormat="1" applyFont="1" applyFill="1" applyBorder="1" applyAlignment="1">
      <alignment horizontal="right" vertical="center"/>
    </xf>
    <xf numFmtId="0" fontId="0" fillId="0" borderId="0" xfId="53" applyFont="1" applyFill="1" applyAlignment="1"/>
    <xf numFmtId="182" fontId="8" fillId="0" borderId="1" xfId="53" applyNumberFormat="1" applyFont="1" applyFill="1" applyBorder="1" applyAlignment="1" applyProtection="1">
      <alignment horizontal="right" vertical="center"/>
    </xf>
    <xf numFmtId="0" fontId="8" fillId="0" borderId="3" xfId="53" applyFont="1" applyFill="1" applyBorder="1" applyAlignment="1">
      <alignment horizontal="center" vertical="center"/>
    </xf>
    <xf numFmtId="0" fontId="8" fillId="0" borderId="4" xfId="53" applyFont="1" applyFill="1" applyBorder="1" applyAlignment="1">
      <alignment horizontal="center" vertical="center"/>
    </xf>
    <xf numFmtId="0" fontId="8" fillId="0" borderId="5" xfId="53" applyFont="1" applyFill="1" applyBorder="1" applyAlignment="1">
      <alignment horizontal="center" vertical="center"/>
    </xf>
    <xf numFmtId="0" fontId="11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0" fillId="0" borderId="0" xfId="95" applyFill="1">
      <alignment vertical="center"/>
    </xf>
    <xf numFmtId="0" fontId="10" fillId="0" borderId="0" xfId="95" applyFont="1" applyFill="1" applyAlignment="1">
      <alignment horizontal="center" vertical="center"/>
    </xf>
    <xf numFmtId="0" fontId="5" fillId="0" borderId="0" xfId="95" applyFont="1" applyFill="1" applyAlignment="1">
      <alignment vertical="center"/>
    </xf>
    <xf numFmtId="0" fontId="8" fillId="0" borderId="0" xfId="95" applyFont="1" applyFill="1" applyAlignment="1">
      <alignment horizontal="right" vertical="center"/>
    </xf>
    <xf numFmtId="0" fontId="6" fillId="0" borderId="2" xfId="95" applyFont="1" applyFill="1" applyBorder="1" applyAlignment="1">
      <alignment horizontal="center" vertical="center"/>
    </xf>
    <xf numFmtId="0" fontId="6" fillId="0" borderId="2" xfId="95" applyFont="1" applyFill="1" applyBorder="1" applyAlignment="1">
      <alignment horizontal="center" vertical="center" wrapText="1"/>
    </xf>
    <xf numFmtId="0" fontId="0" fillId="0" borderId="2" xfId="95" applyFont="1" applyFill="1" applyBorder="1" applyAlignment="1">
      <alignment horizontal="center" vertical="center"/>
    </xf>
    <xf numFmtId="49" fontId="0" fillId="0" borderId="2" xfId="95" applyNumberFormat="1" applyFont="1" applyFill="1" applyBorder="1" applyAlignment="1">
      <alignment horizontal="right" vertical="center"/>
    </xf>
    <xf numFmtId="0" fontId="0" fillId="0" borderId="2" xfId="95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2" fillId="0" borderId="0" xfId="118" applyFont="1" applyFill="1" applyBorder="1" applyAlignment="1">
      <alignment horizontal="center" vertical="center"/>
    </xf>
    <xf numFmtId="49" fontId="3" fillId="0" borderId="0" xfId="118" applyNumberFormat="1" applyFill="1" applyAlignment="1">
      <alignment horizontal="center" vertical="center"/>
    </xf>
    <xf numFmtId="0" fontId="3" fillId="0" borderId="0" xfId="118" applyFill="1" applyAlignment="1">
      <alignment horizontal="center" vertical="center"/>
    </xf>
    <xf numFmtId="186" fontId="3" fillId="0" borderId="0" xfId="118" applyNumberFormat="1" applyFill="1" applyAlignment="1">
      <alignment horizontal="center" vertical="center"/>
    </xf>
    <xf numFmtId="0" fontId="3" fillId="0" borderId="0" xfId="118" applyFill="1">
      <alignment vertical="center"/>
    </xf>
    <xf numFmtId="0" fontId="1" fillId="0" borderId="0" xfId="118" applyFont="1" applyFill="1" applyBorder="1" applyAlignment="1">
      <alignment horizontal="center" vertical="center"/>
    </xf>
    <xf numFmtId="49" fontId="8" fillId="0" borderId="1" xfId="113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Alignment="1">
      <alignment horizontal="center" vertical="center"/>
    </xf>
    <xf numFmtId="186" fontId="12" fillId="0" borderId="0" xfId="118" applyNumberFormat="1" applyFont="1" applyFill="1" applyBorder="1" applyAlignment="1">
      <alignment horizontal="center" vertical="center"/>
    </xf>
    <xf numFmtId="49" fontId="13" fillId="0" borderId="14" xfId="118" applyNumberFormat="1" applyFont="1" applyFill="1" applyBorder="1" applyAlignment="1">
      <alignment horizontal="center" vertical="center" wrapText="1"/>
    </xf>
    <xf numFmtId="49" fontId="13" fillId="0" borderId="15" xfId="118" applyNumberFormat="1" applyFont="1" applyFill="1" applyBorder="1" applyAlignment="1">
      <alignment horizontal="center" vertical="center" wrapText="1"/>
    </xf>
    <xf numFmtId="49" fontId="13" fillId="0" borderId="16" xfId="118" applyNumberFormat="1" applyFont="1" applyFill="1" applyBorder="1" applyAlignment="1">
      <alignment horizontal="center" vertical="center" wrapText="1"/>
    </xf>
    <xf numFmtId="0" fontId="13" fillId="0" borderId="14" xfId="118" applyFont="1" applyFill="1" applyBorder="1" applyAlignment="1">
      <alignment horizontal="center" vertical="center" wrapText="1"/>
    </xf>
    <xf numFmtId="0" fontId="13" fillId="0" borderId="15" xfId="118" applyFont="1" applyFill="1" applyBorder="1" applyAlignment="1">
      <alignment horizontal="center" vertical="center" wrapText="1"/>
    </xf>
    <xf numFmtId="0" fontId="13" fillId="0" borderId="16" xfId="118" applyFont="1" applyFill="1" applyBorder="1" applyAlignment="1">
      <alignment horizontal="center" vertical="center" wrapText="1"/>
    </xf>
    <xf numFmtId="0" fontId="13" fillId="0" borderId="17" xfId="118" applyFont="1" applyFill="1" applyBorder="1" applyAlignment="1">
      <alignment horizontal="center" vertical="center"/>
    </xf>
    <xf numFmtId="0" fontId="13" fillId="0" borderId="18" xfId="118" applyFont="1" applyFill="1" applyBorder="1" applyAlignment="1">
      <alignment horizontal="center" vertical="center"/>
    </xf>
    <xf numFmtId="49" fontId="13" fillId="0" borderId="19" xfId="118" applyNumberFormat="1" applyFont="1" applyFill="1" applyBorder="1" applyAlignment="1">
      <alignment horizontal="center" vertical="center" wrapText="1"/>
    </xf>
    <xf numFmtId="49" fontId="13" fillId="0" borderId="0" xfId="118" applyNumberFormat="1" applyFont="1" applyFill="1" applyBorder="1" applyAlignment="1">
      <alignment horizontal="center" vertical="center" wrapText="1"/>
    </xf>
    <xf numFmtId="49" fontId="13" fillId="0" borderId="20" xfId="118" applyNumberFormat="1" applyFont="1" applyFill="1" applyBorder="1" applyAlignment="1">
      <alignment horizontal="center" vertical="center" wrapText="1"/>
    </xf>
    <xf numFmtId="0" fontId="13" fillId="0" borderId="19" xfId="118" applyFont="1" applyFill="1" applyBorder="1" applyAlignment="1">
      <alignment horizontal="center" vertical="center" wrapText="1"/>
    </xf>
    <xf numFmtId="0" fontId="13" fillId="0" borderId="0" xfId="118" applyFont="1" applyFill="1" applyBorder="1" applyAlignment="1">
      <alignment horizontal="center" vertical="center" wrapText="1"/>
    </xf>
    <xf numFmtId="0" fontId="13" fillId="0" borderId="20" xfId="118" applyFont="1" applyFill="1" applyBorder="1" applyAlignment="1">
      <alignment horizontal="center" vertical="center" wrapText="1"/>
    </xf>
    <xf numFmtId="186" fontId="13" fillId="0" borderId="21" xfId="118" applyNumberFormat="1" applyFont="1" applyFill="1" applyBorder="1" applyAlignment="1">
      <alignment horizontal="center" vertical="center" wrapText="1"/>
    </xf>
    <xf numFmtId="0" fontId="13" fillId="0" borderId="21" xfId="118" applyFont="1" applyFill="1" applyBorder="1" applyAlignment="1">
      <alignment horizontal="center" vertical="center" wrapText="1"/>
    </xf>
    <xf numFmtId="49" fontId="13" fillId="0" borderId="22" xfId="118" applyNumberFormat="1" applyFont="1" applyFill="1" applyBorder="1" applyAlignment="1">
      <alignment horizontal="center" vertical="center" wrapText="1"/>
    </xf>
    <xf numFmtId="49" fontId="13" fillId="0" borderId="23" xfId="118" applyNumberFormat="1" applyFont="1" applyFill="1" applyBorder="1" applyAlignment="1">
      <alignment horizontal="center" vertical="center" wrapText="1"/>
    </xf>
    <xf numFmtId="49" fontId="13" fillId="0" borderId="24" xfId="118" applyNumberFormat="1" applyFont="1" applyFill="1" applyBorder="1" applyAlignment="1">
      <alignment horizontal="center" vertical="center" wrapText="1"/>
    </xf>
    <xf numFmtId="0" fontId="13" fillId="0" borderId="22" xfId="118" applyFont="1" applyFill="1" applyBorder="1" applyAlignment="1">
      <alignment horizontal="center" vertical="center" wrapText="1"/>
    </xf>
    <xf numFmtId="0" fontId="13" fillId="0" borderId="23" xfId="118" applyFont="1" applyFill="1" applyBorder="1" applyAlignment="1">
      <alignment horizontal="center" vertical="center" wrapText="1"/>
    </xf>
    <xf numFmtId="0" fontId="13" fillId="0" borderId="24" xfId="118" applyFont="1" applyFill="1" applyBorder="1" applyAlignment="1">
      <alignment horizontal="center" vertical="center" wrapText="1"/>
    </xf>
    <xf numFmtId="186" fontId="13" fillId="0" borderId="25" xfId="118" applyNumberFormat="1" applyFont="1" applyFill="1" applyBorder="1" applyAlignment="1">
      <alignment horizontal="center" vertical="center" wrapText="1"/>
    </xf>
    <xf numFmtId="0" fontId="13" fillId="0" borderId="26" xfId="118" applyFont="1" applyFill="1" applyBorder="1" applyAlignment="1">
      <alignment horizontal="center" vertical="center" wrapText="1"/>
    </xf>
    <xf numFmtId="49" fontId="13" fillId="0" borderId="27" xfId="118" applyNumberFormat="1" applyFont="1" applyFill="1" applyBorder="1" applyAlignment="1">
      <alignment horizontal="center" vertical="center" wrapText="1"/>
    </xf>
    <xf numFmtId="0" fontId="13" fillId="0" borderId="27" xfId="118" applyFont="1" applyFill="1" applyBorder="1" applyAlignment="1">
      <alignment horizontal="center" vertical="center" wrapText="1"/>
    </xf>
    <xf numFmtId="186" fontId="13" fillId="0" borderId="28" xfId="118" applyNumberFormat="1" applyFont="1" applyFill="1" applyBorder="1" applyAlignment="1">
      <alignment horizontal="center" vertical="center" wrapText="1"/>
    </xf>
    <xf numFmtId="49" fontId="13" fillId="0" borderId="2" xfId="118" applyNumberFormat="1" applyFont="1" applyFill="1" applyBorder="1" applyAlignment="1">
      <alignment horizontal="center" vertical="center" wrapText="1"/>
    </xf>
    <xf numFmtId="0" fontId="13" fillId="0" borderId="2" xfId="118" applyFont="1" applyFill="1" applyBorder="1" applyAlignment="1">
      <alignment horizontal="center" vertical="center" wrapText="1"/>
    </xf>
    <xf numFmtId="186" fontId="13" fillId="0" borderId="2" xfId="118" applyNumberFormat="1" applyFont="1" applyFill="1" applyBorder="1" applyAlignment="1">
      <alignment horizontal="center" vertical="center" wrapText="1"/>
    </xf>
    <xf numFmtId="186" fontId="13" fillId="0" borderId="29" xfId="118" applyNumberFormat="1" applyFont="1" applyFill="1" applyBorder="1" applyAlignment="1">
      <alignment horizontal="center" vertical="center" wrapText="1"/>
    </xf>
    <xf numFmtId="49" fontId="13" fillId="0" borderId="2" xfId="118" applyNumberFormat="1" applyFont="1" applyFill="1" applyBorder="1" applyAlignment="1">
      <alignment horizontal="center" vertical="center"/>
    </xf>
    <xf numFmtId="186" fontId="13" fillId="0" borderId="2" xfId="118" applyNumberFormat="1" applyFont="1" applyFill="1" applyBorder="1" applyAlignment="1">
      <alignment horizontal="center" vertical="center"/>
    </xf>
    <xf numFmtId="0" fontId="13" fillId="0" borderId="2" xfId="118" applyFont="1" applyFill="1" applyBorder="1" applyAlignment="1">
      <alignment horizontal="center" vertical="center"/>
    </xf>
    <xf numFmtId="0" fontId="2" fillId="0" borderId="0" xfId="118" applyFont="1" applyFill="1" applyBorder="1" applyAlignment="1">
      <alignment horizontal="center" vertical="center"/>
    </xf>
    <xf numFmtId="0" fontId="13" fillId="0" borderId="30" xfId="118" applyFont="1" applyFill="1" applyBorder="1" applyAlignment="1">
      <alignment horizontal="center" vertical="center" wrapText="1"/>
    </xf>
    <xf numFmtId="0" fontId="13" fillId="0" borderId="28" xfId="118" applyFont="1" applyFill="1" applyBorder="1" applyAlignment="1">
      <alignment horizontal="center" vertical="center"/>
    </xf>
    <xf numFmtId="0" fontId="13" fillId="0" borderId="31" xfId="118" applyFont="1" applyFill="1" applyBorder="1" applyAlignment="1">
      <alignment horizontal="center" vertical="center"/>
    </xf>
    <xf numFmtId="0" fontId="13" fillId="0" borderId="32" xfId="118" applyFont="1" applyFill="1" applyBorder="1" applyAlignment="1">
      <alignment horizontal="center" vertical="center" wrapText="1"/>
    </xf>
    <xf numFmtId="0" fontId="13" fillId="0" borderId="28" xfId="118" applyFont="1" applyFill="1" applyBorder="1" applyAlignment="1">
      <alignment horizontal="center" vertical="center" wrapText="1"/>
    </xf>
    <xf numFmtId="0" fontId="13" fillId="0" borderId="25" xfId="118" applyFont="1" applyFill="1" applyBorder="1" applyAlignment="1">
      <alignment horizontal="center" vertical="center" wrapText="1"/>
    </xf>
    <xf numFmtId="177" fontId="13" fillId="0" borderId="27" xfId="118" applyNumberFormat="1" applyFont="1" applyFill="1" applyBorder="1" applyAlignment="1">
      <alignment horizontal="center" vertical="center" wrapText="1"/>
    </xf>
    <xf numFmtId="177" fontId="13" fillId="0" borderId="2" xfId="118" applyNumberFormat="1" applyFont="1" applyFill="1" applyBorder="1" applyAlignment="1">
      <alignment horizontal="center" vertical="center" wrapText="1"/>
    </xf>
    <xf numFmtId="0" fontId="13" fillId="0" borderId="33" xfId="118" applyFont="1" applyFill="1" applyBorder="1" applyAlignment="1">
      <alignment horizontal="center" vertical="center" wrapText="1"/>
    </xf>
    <xf numFmtId="0" fontId="13" fillId="0" borderId="34" xfId="118" applyFont="1" applyFill="1" applyBorder="1" applyAlignment="1">
      <alignment horizontal="center" vertical="center" wrapText="1"/>
    </xf>
    <xf numFmtId="0" fontId="8" fillId="0" borderId="0" xfId="115" applyFont="1" applyFill="1" applyAlignment="1">
      <alignment vertical="center"/>
    </xf>
    <xf numFmtId="0" fontId="8" fillId="0" borderId="0" xfId="115" applyFont="1" applyFill="1" applyAlignment="1">
      <alignment horizontal="center" vertical="center" wrapText="1"/>
    </xf>
    <xf numFmtId="0" fontId="0" fillId="0" borderId="0" xfId="115" applyFont="1" applyFill="1" applyAlignment="1">
      <alignment horizontal="center" vertical="center" wrapText="1"/>
    </xf>
    <xf numFmtId="0" fontId="9" fillId="0" borderId="0" xfId="115" applyFill="1" applyAlignment="1">
      <alignment vertical="center" wrapText="1"/>
    </xf>
    <xf numFmtId="186" fontId="9" fillId="0" borderId="0" xfId="115" applyNumberFormat="1" applyFill="1">
      <alignment vertical="center"/>
    </xf>
    <xf numFmtId="186" fontId="8" fillId="0" borderId="1" xfId="53" applyNumberFormat="1" applyFont="1" applyFill="1" applyBorder="1" applyAlignment="1" applyProtection="1">
      <alignment vertical="center"/>
    </xf>
    <xf numFmtId="0" fontId="8" fillId="0" borderId="12" xfId="53" applyNumberFormat="1" applyFont="1" applyFill="1" applyBorder="1" applyAlignment="1" applyProtection="1">
      <alignment horizontal="center" vertical="center" wrapText="1"/>
    </xf>
    <xf numFmtId="186" fontId="8" fillId="0" borderId="2" xfId="53" applyNumberFormat="1" applyFont="1" applyFill="1" applyBorder="1" applyAlignment="1" applyProtection="1">
      <alignment horizontal="center" vertical="center" wrapText="1"/>
    </xf>
    <xf numFmtId="186" fontId="8" fillId="0" borderId="2" xfId="53" applyNumberFormat="1" applyFont="1" applyFill="1" applyBorder="1" applyAlignment="1" applyProtection="1">
      <alignment horizontal="center" vertical="center"/>
    </xf>
    <xf numFmtId="0" fontId="8" fillId="0" borderId="13" xfId="53" applyNumberFormat="1" applyFont="1" applyFill="1" applyBorder="1" applyAlignment="1" applyProtection="1">
      <alignment horizontal="center" vertical="center" wrapText="1"/>
    </xf>
    <xf numFmtId="186" fontId="8" fillId="0" borderId="2" xfId="53" applyNumberFormat="1" applyFont="1" applyFill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 wrapText="1"/>
    </xf>
    <xf numFmtId="184" fontId="8" fillId="0" borderId="2" xfId="53" applyNumberFormat="1" applyFont="1" applyFill="1" applyBorder="1" applyAlignment="1" applyProtection="1">
      <alignment horizontal="center" vertical="center" wrapText="1"/>
    </xf>
    <xf numFmtId="176" fontId="8" fillId="0" borderId="2" xfId="53" applyNumberFormat="1" applyFont="1" applyFill="1" applyBorder="1" applyAlignment="1" applyProtection="1">
      <alignment horizontal="center" vertical="center"/>
    </xf>
    <xf numFmtId="49" fontId="9" fillId="0" borderId="2" xfId="115" applyNumberFormat="1" applyFont="1" applyFill="1" applyBorder="1" applyAlignment="1">
      <alignment horizontal="center" vertical="center" wrapText="1"/>
    </xf>
    <xf numFmtId="49" fontId="9" fillId="0" borderId="2" xfId="53" applyNumberFormat="1" applyFont="1" applyFill="1" applyBorder="1" applyAlignment="1">
      <alignment horizontal="center" vertical="center" wrapText="1"/>
    </xf>
    <xf numFmtId="186" fontId="9" fillId="0" borderId="2" xfId="53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186" fontId="9" fillId="0" borderId="2" xfId="115" applyNumberFormat="1" applyFont="1" applyFill="1" applyBorder="1" applyAlignment="1">
      <alignment horizontal="center" vertical="center" wrapText="1"/>
    </xf>
    <xf numFmtId="0" fontId="9" fillId="0" borderId="2" xfId="115" applyFont="1" applyFill="1" applyBorder="1" applyAlignment="1">
      <alignment horizontal="center" vertical="center" wrapText="1"/>
    </xf>
    <xf numFmtId="49" fontId="8" fillId="0" borderId="2" xfId="115" applyNumberFormat="1" applyFont="1" applyFill="1" applyBorder="1" applyAlignment="1">
      <alignment horizontal="center" vertical="center"/>
    </xf>
    <xf numFmtId="49" fontId="8" fillId="0" borderId="2" xfId="53" applyNumberFormat="1" applyFont="1" applyFill="1" applyBorder="1" applyAlignment="1">
      <alignment horizontal="center" vertical="center"/>
    </xf>
    <xf numFmtId="186" fontId="8" fillId="0" borderId="2" xfId="53" applyNumberFormat="1" applyFont="1" applyFill="1" applyBorder="1" applyAlignment="1">
      <alignment horizontal="center" vertical="center" wrapText="1"/>
    </xf>
    <xf numFmtId="0" fontId="0" fillId="0" borderId="0" xfId="115" applyFont="1" applyFill="1" applyAlignment="1">
      <alignment vertical="center" wrapText="1"/>
    </xf>
    <xf numFmtId="186" fontId="0" fillId="0" borderId="0" xfId="115" applyNumberFormat="1" applyFont="1" applyFill="1">
      <alignment vertical="center"/>
    </xf>
    <xf numFmtId="186" fontId="8" fillId="0" borderId="1" xfId="53" applyNumberFormat="1" applyFont="1" applyFill="1" applyBorder="1" applyAlignment="1" applyProtection="1">
      <alignment horizontal="right" vertical="center"/>
    </xf>
    <xf numFmtId="186" fontId="8" fillId="0" borderId="3" xfId="53" applyNumberFormat="1" applyFont="1" applyFill="1" applyBorder="1" applyAlignment="1">
      <alignment horizontal="center" vertical="center"/>
    </xf>
    <xf numFmtId="186" fontId="8" fillId="0" borderId="4" xfId="53" applyNumberFormat="1" applyFont="1" applyFill="1" applyBorder="1" applyAlignment="1">
      <alignment horizontal="center" vertical="center"/>
    </xf>
    <xf numFmtId="186" fontId="8" fillId="0" borderId="5" xfId="53" applyNumberFormat="1" applyFont="1" applyFill="1" applyBorder="1" applyAlignment="1">
      <alignment horizontal="center" vertical="center"/>
    </xf>
    <xf numFmtId="186" fontId="9" fillId="0" borderId="0" xfId="53" applyNumberFormat="1" applyFont="1" applyFill="1" applyBorder="1" applyAlignment="1">
      <alignment horizontal="center" vertical="center" wrapText="1"/>
    </xf>
    <xf numFmtId="0" fontId="9" fillId="0" borderId="0" xfId="116" applyFill="1" applyAlignment="1">
      <alignment vertical="center"/>
    </xf>
    <xf numFmtId="0" fontId="0" fillId="0" borderId="0" xfId="116" applyFont="1" applyFill="1" applyAlignment="1"/>
    <xf numFmtId="0" fontId="8" fillId="0" borderId="0" xfId="116" applyFont="1" applyFill="1" applyAlignment="1"/>
    <xf numFmtId="0" fontId="8" fillId="2" borderId="0" xfId="116" applyFont="1" applyFill="1" applyAlignment="1"/>
    <xf numFmtId="0" fontId="14" fillId="0" borderId="0" xfId="116" applyFont="1" applyFill="1" applyAlignment="1">
      <alignment wrapText="1"/>
    </xf>
    <xf numFmtId="0" fontId="14" fillId="0" borderId="0" xfId="116" applyFont="1" applyFill="1" applyAlignment="1"/>
    <xf numFmtId="0" fontId="9" fillId="0" borderId="0" xfId="116" applyFill="1" applyAlignment="1"/>
    <xf numFmtId="178" fontId="10" fillId="0" borderId="0" xfId="116" applyNumberFormat="1" applyFont="1" applyFill="1" applyAlignment="1" applyProtection="1">
      <alignment horizontal="center" vertical="center" wrapText="1"/>
    </xf>
    <xf numFmtId="178" fontId="14" fillId="0" borderId="0" xfId="116" applyNumberFormat="1" applyFont="1" applyFill="1" applyBorder="1" applyAlignment="1" applyProtection="1">
      <alignment vertical="center" wrapText="1"/>
    </xf>
    <xf numFmtId="178" fontId="15" fillId="0" borderId="0" xfId="116" applyNumberFormat="1" applyFont="1" applyFill="1" applyBorder="1" applyAlignment="1" applyProtection="1">
      <alignment vertical="center" wrapText="1"/>
    </xf>
    <xf numFmtId="178" fontId="8" fillId="0" borderId="3" xfId="116" applyNumberFormat="1" applyFont="1" applyFill="1" applyBorder="1" applyAlignment="1" applyProtection="1">
      <alignment horizontal="center" vertical="center" wrapText="1"/>
    </xf>
    <xf numFmtId="178" fontId="8" fillId="0" borderId="4" xfId="116" applyNumberFormat="1" applyFont="1" applyFill="1" applyBorder="1" applyAlignment="1" applyProtection="1">
      <alignment horizontal="center" vertical="center" wrapText="1"/>
    </xf>
    <xf numFmtId="178" fontId="8" fillId="0" borderId="5" xfId="116" applyNumberFormat="1" applyFont="1" applyFill="1" applyBorder="1" applyAlignment="1" applyProtection="1">
      <alignment horizontal="center" vertical="center" wrapText="1"/>
    </xf>
    <xf numFmtId="178" fontId="14" fillId="0" borderId="2" xfId="116" applyNumberFormat="1" applyFont="1" applyFill="1" applyBorder="1" applyAlignment="1" applyProtection="1">
      <alignment horizontal="centerContinuous" vertical="center"/>
    </xf>
    <xf numFmtId="178" fontId="14" fillId="0" borderId="6" xfId="116" applyNumberFormat="1" applyFont="1" applyFill="1" applyBorder="1" applyAlignment="1" applyProtection="1">
      <alignment horizontal="center" vertical="center" wrapText="1"/>
    </xf>
    <xf numFmtId="178" fontId="14" fillId="0" borderId="7" xfId="116" applyNumberFormat="1" applyFont="1" applyFill="1" applyBorder="1" applyAlignment="1" applyProtection="1">
      <alignment horizontal="center" vertical="center" wrapText="1"/>
    </xf>
    <xf numFmtId="178" fontId="14" fillId="0" borderId="3" xfId="116" applyNumberFormat="1" applyFont="1" applyFill="1" applyBorder="1" applyAlignment="1" applyProtection="1">
      <alignment horizontal="center" vertical="center"/>
    </xf>
    <xf numFmtId="0" fontId="14" fillId="0" borderId="2" xfId="116" applyNumberFormat="1" applyFont="1" applyFill="1" applyBorder="1" applyAlignment="1" applyProtection="1">
      <alignment horizontal="center" vertical="center"/>
    </xf>
    <xf numFmtId="0" fontId="14" fillId="0" borderId="3" xfId="113" applyFont="1" applyFill="1" applyBorder="1" applyAlignment="1">
      <alignment horizontal="center" vertical="center"/>
    </xf>
    <xf numFmtId="0" fontId="14" fillId="0" borderId="5" xfId="113" applyFont="1" applyFill="1" applyBorder="1" applyAlignment="1">
      <alignment horizontal="center" vertical="center"/>
    </xf>
    <xf numFmtId="182" fontId="14" fillId="0" borderId="2" xfId="116" applyNumberFormat="1" applyFont="1" applyFill="1" applyBorder="1" applyAlignment="1" applyProtection="1">
      <alignment horizontal="centerContinuous" vertical="center"/>
    </xf>
    <xf numFmtId="178" fontId="14" fillId="0" borderId="35" xfId="116" applyNumberFormat="1" applyFont="1" applyFill="1" applyBorder="1" applyAlignment="1" applyProtection="1">
      <alignment horizontal="center" vertical="center" wrapText="1"/>
    </xf>
    <xf numFmtId="178" fontId="14" fillId="0" borderId="29" xfId="116" applyNumberFormat="1" applyFont="1" applyFill="1" applyBorder="1" applyAlignment="1" applyProtection="1">
      <alignment horizontal="center" vertical="center" wrapText="1"/>
    </xf>
    <xf numFmtId="178" fontId="14" fillId="0" borderId="6" xfId="116" applyNumberFormat="1" applyFont="1" applyFill="1" applyBorder="1" applyAlignment="1" applyProtection="1">
      <alignment horizontal="center" vertical="center"/>
    </xf>
    <xf numFmtId="0" fontId="14" fillId="0" borderId="12" xfId="113" applyFont="1" applyFill="1" applyBorder="1" applyAlignment="1">
      <alignment horizontal="center" vertical="center" wrapText="1"/>
    </xf>
    <xf numFmtId="182" fontId="14" fillId="0" borderId="3" xfId="116" applyNumberFormat="1" applyFont="1" applyFill="1" applyBorder="1" applyAlignment="1" applyProtection="1">
      <alignment horizontal="center" vertical="center"/>
    </xf>
    <xf numFmtId="178" fontId="14" fillId="0" borderId="8" xfId="116" applyNumberFormat="1" applyFont="1" applyFill="1" applyBorder="1" applyAlignment="1" applyProtection="1">
      <alignment horizontal="center" vertical="center" wrapText="1"/>
    </xf>
    <xf numFmtId="178" fontId="14" fillId="0" borderId="9" xfId="116" applyNumberFormat="1" applyFont="1" applyFill="1" applyBorder="1" applyAlignment="1" applyProtection="1">
      <alignment horizontal="center" vertical="center" wrapText="1"/>
    </xf>
    <xf numFmtId="0" fontId="14" fillId="0" borderId="10" xfId="113" applyFont="1" applyFill="1" applyBorder="1" applyAlignment="1">
      <alignment horizontal="center" vertical="center" wrapText="1"/>
    </xf>
    <xf numFmtId="182" fontId="14" fillId="0" borderId="2" xfId="116" applyNumberFormat="1" applyFont="1" applyFill="1" applyBorder="1" applyAlignment="1" applyProtection="1">
      <alignment horizontal="center" vertical="center" wrapText="1"/>
    </xf>
    <xf numFmtId="180" fontId="14" fillId="0" borderId="3" xfId="113" applyNumberFormat="1" applyFont="1" applyFill="1" applyBorder="1" applyAlignment="1">
      <alignment horizontal="left" vertical="center" wrapText="1"/>
    </xf>
    <xf numFmtId="180" fontId="14" fillId="0" borderId="5" xfId="113" applyNumberFormat="1" applyFont="1" applyFill="1" applyBorder="1" applyAlignment="1">
      <alignment horizontal="left" vertical="center" wrapText="1"/>
    </xf>
    <xf numFmtId="185" fontId="14" fillId="0" borderId="12" xfId="113" applyNumberFormat="1" applyFont="1" applyFill="1" applyBorder="1" applyAlignment="1" applyProtection="1">
      <alignment horizontal="right" vertical="center" wrapText="1"/>
    </xf>
    <xf numFmtId="0" fontId="14" fillId="0" borderId="5" xfId="98" applyFont="1" applyFill="1" applyBorder="1" applyAlignment="1">
      <alignment vertical="center" wrapText="1"/>
    </xf>
    <xf numFmtId="185" fontId="14" fillId="0" borderId="2" xfId="116" applyNumberFormat="1" applyFont="1" applyFill="1" applyBorder="1" applyAlignment="1">
      <alignment horizontal="right" vertical="center" wrapText="1"/>
    </xf>
    <xf numFmtId="185" fontId="14" fillId="0" borderId="2" xfId="113" applyNumberFormat="1" applyFont="1" applyFill="1" applyBorder="1" applyAlignment="1" applyProtection="1">
      <alignment horizontal="right" vertical="center" wrapText="1"/>
    </xf>
    <xf numFmtId="0" fontId="14" fillId="0" borderId="2" xfId="98" applyFont="1" applyFill="1" applyBorder="1" applyAlignment="1">
      <alignment vertical="center" wrapText="1"/>
    </xf>
    <xf numFmtId="185" fontId="14" fillId="0" borderId="13" xfId="113" applyNumberFormat="1" applyFont="1" applyFill="1" applyBorder="1" applyAlignment="1" applyProtection="1">
      <alignment horizontal="right" vertical="center" wrapText="1"/>
    </xf>
    <xf numFmtId="185" fontId="14" fillId="0" borderId="10" xfId="113" applyNumberFormat="1" applyFont="1" applyFill="1" applyBorder="1" applyAlignment="1" applyProtection="1">
      <alignment horizontal="right" vertical="center" wrapText="1"/>
    </xf>
    <xf numFmtId="180" fontId="14" fillId="0" borderId="4" xfId="113" applyNumberFormat="1" applyFont="1" applyFill="1" applyBorder="1" applyAlignment="1">
      <alignment horizontal="left" vertical="center" wrapText="1"/>
    </xf>
    <xf numFmtId="0" fontId="14" fillId="2" borderId="3" xfId="113" applyFont="1" applyFill="1" applyBorder="1" applyAlignment="1">
      <alignment horizontal="left" vertical="center" wrapText="1"/>
    </xf>
    <xf numFmtId="0" fontId="14" fillId="2" borderId="5" xfId="113" applyFont="1" applyFill="1" applyBorder="1" applyAlignment="1">
      <alignment horizontal="left" vertical="center" wrapText="1"/>
    </xf>
    <xf numFmtId="185" fontId="14" fillId="2" borderId="12" xfId="113" applyNumberFormat="1" applyFont="1" applyFill="1" applyBorder="1" applyAlignment="1" applyProtection="1">
      <alignment horizontal="right" vertical="center" wrapText="1"/>
    </xf>
    <xf numFmtId="0" fontId="14" fillId="2" borderId="5" xfId="98" applyFont="1" applyFill="1" applyBorder="1" applyAlignment="1">
      <alignment vertical="center" wrapText="1"/>
    </xf>
    <xf numFmtId="185" fontId="14" fillId="2" borderId="2" xfId="116" applyNumberFormat="1" applyFont="1" applyFill="1" applyBorder="1" applyAlignment="1">
      <alignment horizontal="right" vertical="center" wrapText="1"/>
    </xf>
    <xf numFmtId="0" fontId="14" fillId="0" borderId="2" xfId="117" applyFont="1" applyFill="1" applyBorder="1" applyAlignment="1">
      <alignment vertical="center" wrapText="1"/>
    </xf>
    <xf numFmtId="182" fontId="14" fillId="0" borderId="2" xfId="117" applyNumberFormat="1" applyFont="1" applyFill="1" applyBorder="1" applyAlignment="1">
      <alignment vertical="center" wrapText="1"/>
    </xf>
    <xf numFmtId="0" fontId="14" fillId="0" borderId="3" xfId="117" applyFont="1" applyFill="1" applyBorder="1" applyAlignment="1">
      <alignment vertical="center" wrapText="1"/>
    </xf>
    <xf numFmtId="0" fontId="14" fillId="0" borderId="5" xfId="117" applyFont="1" applyFill="1" applyBorder="1" applyAlignment="1">
      <alignment vertical="center" wrapText="1"/>
    </xf>
    <xf numFmtId="0" fontId="14" fillId="0" borderId="3" xfId="117" applyFont="1" applyFill="1" applyBorder="1" applyAlignment="1">
      <alignment horizontal="center" vertical="center" wrapText="1"/>
    </xf>
    <xf numFmtId="0" fontId="14" fillId="0" borderId="5" xfId="117" applyFont="1" applyFill="1" applyBorder="1" applyAlignment="1">
      <alignment horizontal="center" vertical="center" wrapText="1"/>
    </xf>
    <xf numFmtId="0" fontId="14" fillId="0" borderId="2" xfId="116" applyFont="1" applyFill="1" applyBorder="1" applyAlignment="1">
      <alignment horizontal="left" vertical="center" wrapText="1"/>
    </xf>
    <xf numFmtId="182" fontId="14" fillId="0" borderId="2" xfId="116" applyNumberFormat="1" applyFont="1" applyFill="1" applyBorder="1" applyAlignment="1">
      <alignment horizontal="right" vertical="center" wrapText="1"/>
    </xf>
    <xf numFmtId="0" fontId="14" fillId="0" borderId="3" xfId="116" applyFont="1" applyFill="1" applyBorder="1" applyAlignment="1">
      <alignment horizontal="left" vertical="center" wrapText="1"/>
    </xf>
    <xf numFmtId="0" fontId="14" fillId="0" borderId="5" xfId="116" applyFont="1" applyFill="1" applyBorder="1" applyAlignment="1">
      <alignment horizontal="left" vertical="center" wrapText="1"/>
    </xf>
    <xf numFmtId="0" fontId="14" fillId="0" borderId="3" xfId="113" applyFont="1" applyFill="1" applyBorder="1" applyAlignment="1">
      <alignment horizontal="center" vertical="center" wrapText="1"/>
    </xf>
    <xf numFmtId="0" fontId="14" fillId="0" borderId="5" xfId="113" applyFont="1" applyFill="1" applyBorder="1" applyAlignment="1">
      <alignment horizontal="center" vertical="center" wrapText="1"/>
    </xf>
    <xf numFmtId="0" fontId="14" fillId="0" borderId="3" xfId="113" applyFont="1" applyFill="1" applyBorder="1" applyAlignment="1">
      <alignment vertical="center" wrapText="1"/>
    </xf>
    <xf numFmtId="0" fontId="14" fillId="0" borderId="5" xfId="113" applyFont="1" applyFill="1" applyBorder="1" applyAlignment="1">
      <alignment vertical="center" wrapText="1"/>
    </xf>
    <xf numFmtId="178" fontId="14" fillId="0" borderId="3" xfId="116" applyNumberFormat="1" applyFont="1" applyFill="1" applyBorder="1" applyAlignment="1" applyProtection="1">
      <alignment horizontal="center" vertical="center" wrapText="1"/>
    </xf>
    <xf numFmtId="178" fontId="14" fillId="0" borderId="5" xfId="116" applyNumberFormat="1" applyFont="1" applyFill="1" applyBorder="1" applyAlignment="1" applyProtection="1">
      <alignment horizontal="center" vertical="center" wrapText="1"/>
    </xf>
    <xf numFmtId="177" fontId="14" fillId="0" borderId="10" xfId="113" applyNumberFormat="1" applyFont="1" applyFill="1" applyBorder="1" applyAlignment="1" applyProtection="1">
      <alignment horizontal="right" vertical="center" wrapText="1"/>
    </xf>
    <xf numFmtId="0" fontId="14" fillId="0" borderId="2" xfId="98" applyFont="1" applyFill="1" applyBorder="1" applyAlignment="1">
      <alignment horizontal="center" vertical="center" wrapText="1"/>
    </xf>
    <xf numFmtId="0" fontId="14" fillId="0" borderId="0" xfId="117" applyFont="1" applyFill="1">
      <alignment vertical="center"/>
    </xf>
    <xf numFmtId="0" fontId="0" fillId="0" borderId="0" xfId="117" applyFill="1">
      <alignment vertical="center"/>
    </xf>
    <xf numFmtId="0" fontId="14" fillId="0" borderId="0" xfId="117" applyFont="1" applyFill="1" applyAlignment="1">
      <alignment vertical="center"/>
    </xf>
    <xf numFmtId="178" fontId="14" fillId="0" borderId="0" xfId="116" applyNumberFormat="1" applyFont="1" applyFill="1" applyAlignment="1" applyProtection="1">
      <alignment horizontal="right" vertical="center" wrapText="1"/>
    </xf>
    <xf numFmtId="0" fontId="0" fillId="0" borderId="0" xfId="117" applyFill="1" applyAlignment="1">
      <alignment vertical="center"/>
    </xf>
    <xf numFmtId="178" fontId="14" fillId="0" borderId="2" xfId="116" applyNumberFormat="1" applyFont="1" applyFill="1" applyBorder="1" applyAlignment="1" applyProtection="1">
      <alignment horizontal="centerContinuous" vertical="center" wrapText="1"/>
    </xf>
    <xf numFmtId="0" fontId="14" fillId="0" borderId="2" xfId="116" applyFont="1" applyFill="1" applyBorder="1" applyAlignment="1">
      <alignment horizontal="centerContinuous"/>
    </xf>
    <xf numFmtId="182" fontId="14" fillId="0" borderId="2" xfId="116" applyNumberFormat="1" applyFont="1" applyFill="1" applyBorder="1" applyAlignment="1" applyProtection="1">
      <alignment horizontal="centerContinuous" vertical="center" wrapText="1"/>
    </xf>
    <xf numFmtId="0" fontId="14" fillId="0" borderId="2" xfId="116" applyFont="1" applyFill="1" applyBorder="1" applyAlignment="1">
      <alignment horizontal="centerContinuous" vertical="center"/>
    </xf>
    <xf numFmtId="182" fontId="14" fillId="0" borderId="4" xfId="116" applyNumberFormat="1" applyFont="1" applyFill="1" applyBorder="1" applyAlignment="1" applyProtection="1">
      <alignment horizontal="center" vertical="center"/>
    </xf>
    <xf numFmtId="49" fontId="14" fillId="0" borderId="2" xfId="116" applyNumberFormat="1" applyFont="1" applyFill="1" applyBorder="1" applyAlignment="1">
      <alignment horizontal="center" vertical="center" wrapText="1"/>
    </xf>
    <xf numFmtId="49" fontId="14" fillId="0" borderId="12" xfId="116" applyNumberFormat="1" applyFont="1" applyFill="1" applyBorder="1" applyAlignment="1">
      <alignment horizontal="center" vertical="center" wrapText="1"/>
    </xf>
    <xf numFmtId="0" fontId="14" fillId="0" borderId="2" xfId="116" applyFont="1" applyFill="1" applyBorder="1" applyAlignment="1">
      <alignment horizontal="center" vertical="center" wrapText="1"/>
    </xf>
    <xf numFmtId="49" fontId="14" fillId="0" borderId="10" xfId="116" applyNumberFormat="1" applyFont="1" applyFill="1" applyBorder="1" applyAlignment="1">
      <alignment horizontal="center" vertical="center" wrapText="1"/>
    </xf>
    <xf numFmtId="185" fontId="14" fillId="0" borderId="2" xfId="116" applyNumberFormat="1" applyFont="1" applyFill="1" applyBorder="1" applyAlignment="1">
      <alignment horizontal="right" vertical="center"/>
    </xf>
    <xf numFmtId="0" fontId="8" fillId="0" borderId="0" xfId="117" applyFont="1" applyFill="1">
      <alignment vertical="center"/>
    </xf>
    <xf numFmtId="185" fontId="14" fillId="0" borderId="2" xfId="116" applyNumberFormat="1" applyFont="1" applyFill="1" applyBorder="1" applyAlignment="1" applyProtection="1">
      <alignment horizontal="right" vertical="center" wrapText="1"/>
    </xf>
    <xf numFmtId="185" fontId="14" fillId="2" borderId="2" xfId="116" applyNumberFormat="1" applyFont="1" applyFill="1" applyBorder="1" applyAlignment="1" applyProtection="1">
      <alignment horizontal="right" vertical="center" wrapText="1"/>
    </xf>
    <xf numFmtId="185" fontId="14" fillId="2" borderId="2" xfId="116" applyNumberFormat="1" applyFont="1" applyFill="1" applyBorder="1" applyAlignment="1">
      <alignment horizontal="right" vertical="center"/>
    </xf>
    <xf numFmtId="0" fontId="8" fillId="2" borderId="0" xfId="117" applyFont="1" applyFill="1">
      <alignment vertical="center"/>
    </xf>
    <xf numFmtId="0" fontId="9" fillId="0" borderId="0" xfId="115" applyFill="1" applyAlignment="1">
      <alignment horizontal="center" vertical="center"/>
    </xf>
    <xf numFmtId="186" fontId="9" fillId="0" borderId="0" xfId="115" applyNumberFormat="1" applyFill="1" applyAlignment="1">
      <alignment horizontal="center" vertical="center" wrapText="1"/>
    </xf>
    <xf numFmtId="182" fontId="8" fillId="0" borderId="0" xfId="53" applyNumberFormat="1" applyFont="1" applyFill="1" applyAlignment="1" applyProtection="1">
      <alignment horizontal="center" vertical="center"/>
    </xf>
    <xf numFmtId="182" fontId="8" fillId="0" borderId="1" xfId="53" applyNumberFormat="1" applyFont="1" applyFill="1" applyBorder="1" applyAlignment="1" applyProtection="1">
      <alignment horizontal="center" vertical="center"/>
    </xf>
    <xf numFmtId="186" fontId="8" fillId="0" borderId="12" xfId="53" applyNumberFormat="1" applyFont="1" applyFill="1" applyBorder="1" applyAlignment="1" applyProtection="1">
      <alignment horizontal="center" vertical="center" wrapText="1"/>
    </xf>
    <xf numFmtId="186" fontId="8" fillId="0" borderId="13" xfId="53" applyNumberFormat="1" applyFont="1" applyFill="1" applyBorder="1" applyAlignment="1" applyProtection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center" vertical="center" wrapText="1"/>
    </xf>
    <xf numFmtId="185" fontId="8" fillId="0" borderId="2" xfId="115" applyNumberFormat="1" applyFont="1" applyFill="1" applyBorder="1" applyAlignment="1">
      <alignment horizontal="center" vertical="center"/>
    </xf>
    <xf numFmtId="185" fontId="8" fillId="0" borderId="2" xfId="53" applyNumberFormat="1" applyFont="1" applyFill="1" applyBorder="1" applyAlignment="1">
      <alignment horizontal="center" vertical="center"/>
    </xf>
    <xf numFmtId="0" fontId="0" fillId="0" borderId="2" xfId="53" applyFont="1" applyFill="1" applyBorder="1" applyAlignment="1">
      <alignment horizontal="center" vertical="center"/>
    </xf>
    <xf numFmtId="0" fontId="0" fillId="0" borderId="2" xfId="115" applyFont="1" applyFill="1" applyBorder="1" applyAlignment="1">
      <alignment horizontal="center" vertical="center"/>
    </xf>
    <xf numFmtId="0" fontId="0" fillId="0" borderId="0" xfId="115" applyFont="1" applyFill="1" applyAlignment="1">
      <alignment horizontal="center" vertical="center"/>
    </xf>
    <xf numFmtId="186" fontId="0" fillId="0" borderId="0" xfId="115" applyNumberFormat="1" applyFont="1" applyFill="1" applyAlignment="1">
      <alignment horizontal="center" vertical="center" wrapText="1"/>
    </xf>
    <xf numFmtId="176" fontId="9" fillId="0" borderId="0" xfId="114" applyNumberFormat="1" applyFill="1" applyAlignment="1"/>
    <xf numFmtId="0" fontId="9" fillId="0" borderId="0" xfId="114" applyFill="1" applyAlignment="1"/>
    <xf numFmtId="186" fontId="9" fillId="0" borderId="0" xfId="114" applyNumberFormat="1" applyFill="1" applyAlignment="1">
      <alignment wrapText="1"/>
    </xf>
    <xf numFmtId="186" fontId="9" fillId="0" borderId="0" xfId="114" applyNumberFormat="1" applyFill="1" applyAlignment="1"/>
    <xf numFmtId="0" fontId="10" fillId="0" borderId="0" xfId="114" applyNumberFormat="1" applyFont="1" applyFill="1" applyAlignment="1" applyProtection="1">
      <alignment horizontal="center" vertical="center"/>
    </xf>
    <xf numFmtId="49" fontId="8" fillId="0" borderId="0" xfId="113" applyNumberFormat="1" applyFont="1" applyFill="1" applyBorder="1" applyAlignment="1" applyProtection="1">
      <alignment vertical="center"/>
    </xf>
    <xf numFmtId="0" fontId="8" fillId="0" borderId="1" xfId="114" applyFont="1" applyFill="1" applyBorder="1" applyAlignment="1">
      <alignment vertical="center"/>
    </xf>
    <xf numFmtId="186" fontId="8" fillId="0" borderId="1" xfId="114" applyNumberFormat="1" applyFont="1" applyFill="1" applyBorder="1" applyAlignment="1">
      <alignment vertical="center" wrapText="1"/>
    </xf>
    <xf numFmtId="186" fontId="8" fillId="0" borderId="0" xfId="114" applyNumberFormat="1" applyFont="1" applyFill="1" applyAlignment="1">
      <alignment vertical="center"/>
    </xf>
    <xf numFmtId="0" fontId="9" fillId="0" borderId="2" xfId="114" applyFont="1" applyFill="1" applyBorder="1" applyAlignment="1">
      <alignment horizontal="center" vertical="center"/>
    </xf>
    <xf numFmtId="186" fontId="9" fillId="0" borderId="2" xfId="114" applyNumberFormat="1" applyFont="1" applyFill="1" applyBorder="1" applyAlignment="1" applyProtection="1">
      <alignment horizontal="center" vertical="center" wrapText="1"/>
    </xf>
    <xf numFmtId="186" fontId="9" fillId="0" borderId="2" xfId="114" applyNumberFormat="1" applyFont="1" applyFill="1" applyBorder="1" applyAlignment="1">
      <alignment horizontal="center" vertical="center" wrapText="1"/>
    </xf>
    <xf numFmtId="186" fontId="9" fillId="0" borderId="3" xfId="114" applyNumberFormat="1" applyFont="1" applyFill="1" applyBorder="1" applyAlignment="1">
      <alignment horizontal="center" vertical="center" wrapText="1"/>
    </xf>
    <xf numFmtId="186" fontId="9" fillId="0" borderId="4" xfId="114" applyNumberFormat="1" applyFont="1" applyFill="1" applyBorder="1" applyAlignment="1">
      <alignment horizontal="center" vertical="center" wrapText="1"/>
    </xf>
    <xf numFmtId="0" fontId="9" fillId="0" borderId="2" xfId="114" applyNumberFormat="1" applyFont="1" applyFill="1" applyBorder="1" applyAlignment="1" applyProtection="1">
      <alignment horizontal="center" vertical="center"/>
    </xf>
    <xf numFmtId="186" fontId="9" fillId="0" borderId="12" xfId="114" applyNumberFormat="1" applyFont="1" applyFill="1" applyBorder="1" applyAlignment="1">
      <alignment horizontal="center" vertical="center" wrapText="1"/>
    </xf>
    <xf numFmtId="186" fontId="9" fillId="0" borderId="10" xfId="114" applyNumberFormat="1" applyFont="1" applyFill="1" applyBorder="1" applyAlignment="1">
      <alignment horizontal="center" vertical="center" wrapText="1"/>
    </xf>
    <xf numFmtId="176" fontId="8" fillId="0" borderId="12" xfId="114" applyNumberFormat="1" applyFont="1" applyFill="1" applyBorder="1" applyAlignment="1">
      <alignment horizontal="center" vertical="center"/>
    </xf>
    <xf numFmtId="176" fontId="8" fillId="0" borderId="12" xfId="114" applyNumberFormat="1" applyFont="1" applyFill="1" applyBorder="1" applyAlignment="1">
      <alignment horizontal="center" vertical="center" wrapText="1"/>
    </xf>
    <xf numFmtId="49" fontId="14" fillId="0" borderId="2" xfId="114" applyNumberFormat="1" applyFont="1" applyFill="1" applyBorder="1" applyAlignment="1" applyProtection="1">
      <alignment horizontal="center" vertical="center" wrapText="1"/>
    </xf>
    <xf numFmtId="186" fontId="14" fillId="0" borderId="2" xfId="114" applyNumberFormat="1" applyFont="1" applyFill="1" applyBorder="1" applyAlignment="1" applyProtection="1">
      <alignment horizontal="center" vertical="center" wrapText="1"/>
    </xf>
    <xf numFmtId="0" fontId="14" fillId="0" borderId="2" xfId="114" applyFont="1" applyFill="1" applyBorder="1" applyAlignment="1">
      <alignment horizontal="center" vertical="center" wrapText="1"/>
    </xf>
    <xf numFmtId="186" fontId="14" fillId="0" borderId="2" xfId="114" applyNumberFormat="1" applyFont="1" applyFill="1" applyBorder="1" applyAlignment="1">
      <alignment horizontal="center" vertical="center" wrapText="1"/>
    </xf>
    <xf numFmtId="49" fontId="14" fillId="0" borderId="2" xfId="114" applyNumberFormat="1" applyFont="1" applyFill="1" applyBorder="1" applyAlignment="1">
      <alignment horizontal="center" vertical="center" wrapText="1"/>
    </xf>
    <xf numFmtId="186" fontId="9" fillId="0" borderId="5" xfId="114" applyNumberFormat="1" applyFont="1" applyFill="1" applyBorder="1" applyAlignment="1">
      <alignment horizontal="center" vertical="center" wrapText="1"/>
    </xf>
    <xf numFmtId="186" fontId="9" fillId="0" borderId="0" xfId="114" applyNumberFormat="1" applyFill="1" applyAlignment="1">
      <alignment horizontal="right" vertical="center"/>
    </xf>
    <xf numFmtId="186" fontId="9" fillId="0" borderId="13" xfId="114" applyNumberFormat="1" applyFont="1" applyFill="1" applyBorder="1" applyAlignment="1">
      <alignment horizontal="center" vertical="center" wrapText="1"/>
    </xf>
    <xf numFmtId="0" fontId="9" fillId="0" borderId="0" xfId="113" applyFill="1" applyAlignment="1"/>
    <xf numFmtId="0" fontId="16" fillId="0" borderId="0" xfId="113" applyFont="1" applyFill="1" applyAlignment="1">
      <alignment horizontal="center" vertical="center"/>
    </xf>
    <xf numFmtId="49" fontId="8" fillId="0" borderId="0" xfId="113" applyNumberFormat="1" applyFont="1" applyFill="1" applyBorder="1" applyAlignment="1" applyProtection="1">
      <alignment horizontal="left" vertical="center"/>
    </xf>
    <xf numFmtId="0" fontId="8" fillId="0" borderId="0" xfId="113" applyFont="1" applyFill="1" applyAlignment="1">
      <alignment horizontal="right" vertical="center"/>
    </xf>
    <xf numFmtId="0" fontId="8" fillId="0" borderId="0" xfId="113" applyFont="1" applyFill="1" applyAlignment="1"/>
    <xf numFmtId="49" fontId="17" fillId="0" borderId="2" xfId="113" applyNumberFormat="1" applyFont="1" applyFill="1" applyBorder="1" applyAlignment="1" applyProtection="1">
      <alignment horizontal="center" vertical="center"/>
    </xf>
    <xf numFmtId="49" fontId="17" fillId="0" borderId="5" xfId="113" applyNumberFormat="1" applyFont="1" applyFill="1" applyBorder="1" applyAlignment="1" applyProtection="1">
      <alignment horizontal="center" vertical="center"/>
    </xf>
    <xf numFmtId="0" fontId="8" fillId="0" borderId="13" xfId="113" applyFont="1" applyFill="1" applyBorder="1" applyAlignment="1">
      <alignment horizontal="center" vertical="center"/>
    </xf>
    <xf numFmtId="0" fontId="8" fillId="0" borderId="12" xfId="113" applyFont="1" applyFill="1" applyBorder="1" applyAlignment="1">
      <alignment horizontal="center" vertical="center"/>
    </xf>
    <xf numFmtId="0" fontId="8" fillId="0" borderId="3" xfId="113" applyFont="1" applyFill="1" applyBorder="1" applyAlignment="1">
      <alignment horizontal="center" vertical="center"/>
    </xf>
    <xf numFmtId="0" fontId="8" fillId="0" borderId="5" xfId="113" applyFont="1" applyFill="1" applyBorder="1" applyAlignment="1">
      <alignment horizontal="center" vertical="center"/>
    </xf>
    <xf numFmtId="0" fontId="8" fillId="0" borderId="2" xfId="113" applyFont="1" applyFill="1" applyBorder="1" applyAlignment="1">
      <alignment horizontal="center" vertical="center"/>
    </xf>
    <xf numFmtId="0" fontId="8" fillId="0" borderId="12" xfId="113" applyFont="1" applyFill="1" applyBorder="1" applyAlignment="1">
      <alignment horizontal="center" vertical="center" wrapText="1"/>
    </xf>
    <xf numFmtId="0" fontId="8" fillId="0" borderId="10" xfId="113" applyFont="1" applyFill="1" applyBorder="1" applyAlignment="1">
      <alignment horizontal="center" vertical="center"/>
    </xf>
    <xf numFmtId="0" fontId="8" fillId="0" borderId="10" xfId="113" applyFont="1" applyFill="1" applyBorder="1" applyAlignment="1">
      <alignment horizontal="center" vertical="center" wrapText="1"/>
    </xf>
    <xf numFmtId="0" fontId="8" fillId="0" borderId="9" xfId="113" applyFont="1" applyFill="1" applyBorder="1" applyAlignment="1">
      <alignment horizontal="center" vertical="center"/>
    </xf>
    <xf numFmtId="180" fontId="9" fillId="0" borderId="3" xfId="113" applyNumberFormat="1" applyFont="1" applyFill="1" applyBorder="1" applyAlignment="1">
      <alignment horizontal="left" vertical="center" wrapText="1"/>
    </xf>
    <xf numFmtId="185" fontId="9" fillId="0" borderId="12" xfId="113" applyNumberFormat="1" applyFont="1" applyFill="1" applyBorder="1" applyAlignment="1" applyProtection="1">
      <alignment horizontal="right" vertical="center" wrapText="1"/>
    </xf>
    <xf numFmtId="180" fontId="9" fillId="0" borderId="4" xfId="113" applyNumberFormat="1" applyFont="1" applyFill="1" applyBorder="1" applyAlignment="1">
      <alignment horizontal="left" vertical="center"/>
    </xf>
    <xf numFmtId="185" fontId="9" fillId="0" borderId="9" xfId="113" applyNumberFormat="1" applyFont="1" applyFill="1" applyBorder="1" applyAlignment="1" applyProtection="1">
      <alignment horizontal="right" vertical="center" wrapText="1"/>
    </xf>
    <xf numFmtId="185" fontId="9" fillId="2" borderId="9" xfId="113" applyNumberFormat="1" applyFont="1" applyFill="1" applyBorder="1" applyAlignment="1" applyProtection="1">
      <alignment horizontal="right" vertical="center" wrapText="1"/>
    </xf>
    <xf numFmtId="185" fontId="9" fillId="0" borderId="2" xfId="113" applyNumberFormat="1" applyFont="1" applyFill="1" applyBorder="1" applyAlignment="1" applyProtection="1">
      <alignment horizontal="right" vertical="center" wrapText="1"/>
    </xf>
    <xf numFmtId="185" fontId="9" fillId="0" borderId="13" xfId="113" applyNumberFormat="1" applyFont="1" applyFill="1" applyBorder="1" applyAlignment="1" applyProtection="1">
      <alignment horizontal="right" vertical="center" wrapText="1"/>
    </xf>
    <xf numFmtId="180" fontId="9" fillId="0" borderId="4" xfId="113" applyNumberFormat="1" applyFont="1" applyFill="1" applyBorder="1" applyAlignment="1" applyProtection="1">
      <alignment horizontal="left" vertical="center"/>
    </xf>
    <xf numFmtId="185" fontId="9" fillId="0" borderId="10" xfId="113" applyNumberFormat="1" applyFont="1" applyFill="1" applyBorder="1" applyAlignment="1" applyProtection="1">
      <alignment horizontal="right" vertical="center" wrapText="1"/>
    </xf>
    <xf numFmtId="180" fontId="9" fillId="0" borderId="2" xfId="113" applyNumberFormat="1" applyFont="1" applyFill="1" applyBorder="1" applyAlignment="1" applyProtection="1">
      <alignment horizontal="left" vertical="center"/>
    </xf>
    <xf numFmtId="177" fontId="9" fillId="0" borderId="2" xfId="113" applyNumberFormat="1" applyFont="1" applyFill="1" applyBorder="1" applyAlignment="1"/>
    <xf numFmtId="177" fontId="9" fillId="0" borderId="9" xfId="113" applyNumberFormat="1" applyFont="1" applyFill="1" applyBorder="1" applyAlignment="1"/>
    <xf numFmtId="0" fontId="9" fillId="0" borderId="9" xfId="113" applyFont="1" applyFill="1" applyBorder="1" applyAlignment="1"/>
    <xf numFmtId="0" fontId="9" fillId="0" borderId="3" xfId="113" applyFont="1" applyFill="1" applyBorder="1" applyAlignment="1">
      <alignment vertical="center" wrapText="1"/>
    </xf>
    <xf numFmtId="0" fontId="9" fillId="0" borderId="2" xfId="113" applyFont="1" applyFill="1" applyBorder="1" applyAlignment="1">
      <alignment horizontal="center" vertical="center" wrapText="1"/>
    </xf>
    <xf numFmtId="0" fontId="9" fillId="0" borderId="2" xfId="113" applyFont="1" applyFill="1" applyBorder="1" applyAlignment="1">
      <alignment horizontal="center" vertical="center"/>
    </xf>
    <xf numFmtId="177" fontId="9" fillId="0" borderId="12" xfId="113" applyNumberFormat="1" applyFont="1" applyFill="1" applyBorder="1" applyAlignment="1" applyProtection="1">
      <alignment horizontal="right" vertical="center" wrapText="1"/>
    </xf>
    <xf numFmtId="0" fontId="9" fillId="0" borderId="9" xfId="0" applyFont="1" applyFill="1" applyBorder="1">
      <alignment vertical="center"/>
    </xf>
    <xf numFmtId="0" fontId="9" fillId="0" borderId="4" xfId="113" applyFont="1" applyFill="1" applyBorder="1" applyAlignment="1">
      <alignment vertical="center"/>
    </xf>
    <xf numFmtId="177" fontId="9" fillId="0" borderId="2" xfId="113" applyNumberFormat="1" applyFont="1" applyFill="1" applyBorder="1" applyAlignment="1" applyProtection="1">
      <alignment horizontal="right" vertical="center" wrapText="1"/>
    </xf>
    <xf numFmtId="177" fontId="9" fillId="0" borderId="13" xfId="113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>
      <alignment vertical="center"/>
    </xf>
    <xf numFmtId="177" fontId="9" fillId="0" borderId="10" xfId="113" applyNumberFormat="1" applyFont="1" applyFill="1" applyBorder="1" applyAlignment="1" applyProtection="1">
      <alignment horizontal="right" vertical="center" wrapText="1"/>
    </xf>
    <xf numFmtId="0" fontId="9" fillId="0" borderId="3" xfId="113" applyFont="1" applyFill="1" applyBorder="1" applyAlignment="1">
      <alignment horizontal="center" vertical="center" wrapText="1"/>
    </xf>
    <xf numFmtId="0" fontId="9" fillId="0" borderId="4" xfId="113" applyFont="1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20% - 着色 5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40% - 着色 3 3" xfId="26"/>
    <cellStyle name="标题 3" xfId="27" builtinId="18"/>
    <cellStyle name="差_64242C78E6F6009AE0530A08AF09009A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差_64242C78E6FB009AE0530A08AF09009A" xfId="43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新报表页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 2" xfId="62"/>
    <cellStyle name="60% - 强调文字颜色 6" xfId="63" builtinId="52"/>
    <cellStyle name="20% - 着色 1 2 2" xfId="64"/>
    <cellStyle name="20% - 着色 1 3" xfId="65"/>
    <cellStyle name="20% - 着色 4 3" xfId="66"/>
    <cellStyle name="20% - 着色 3 2 2" xfId="67"/>
    <cellStyle name="20% - 着色 4 2" xfId="68"/>
    <cellStyle name="着色 1 2" xfId="69"/>
    <cellStyle name="20% - 着色 5 2" xfId="70"/>
    <cellStyle name="20% - 着色 5 3" xfId="71"/>
    <cellStyle name="着色 2 2" xfId="72"/>
    <cellStyle name="20% - 着色 6 2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2_CEBB439E1D6A4FD99EA7656532F63BC1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2012年国有资本经营预算收支总表" xfId="112"/>
    <cellStyle name="常规_405C3AAC5CC200BEE0530A08AF0800BE" xfId="113"/>
    <cellStyle name="常规_417C619A877700A6E0530A08AF0800A6" xfId="114"/>
    <cellStyle name="常规_417D02D353B900DAE0530A08AF0800DA" xfId="115"/>
    <cellStyle name="常规_439B6CFEF4310134E0530A0804CB25FB" xfId="116"/>
    <cellStyle name="常规_64242C78E6F3009AE0530A08AF09009A" xfId="117"/>
    <cellStyle name="常规_64242C78E6F6009AE0530A08AF09009A" xfId="118"/>
    <cellStyle name="好_4901A573031A00CCE0530A08AF0800CC" xfId="119"/>
    <cellStyle name="好_4901E49D450800C2E0530A08AF0800C2" xfId="120"/>
    <cellStyle name="好_615D2EB13C93010EE0530A0804CC5EB5" xfId="121"/>
    <cellStyle name="好_61F0C7FF6ABA0038E0530A0804CC3487" xfId="122"/>
    <cellStyle name="好_64242C78E6F6009AE0530A08AF09009A" xfId="123"/>
    <cellStyle name="着色 3 2" xfId="124"/>
    <cellStyle name="着色 4 2" xfId="125"/>
    <cellStyle name="着色 6 2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opLeftCell="A7" workbookViewId="0">
      <selection activeCell="H20" sqref="H20"/>
    </sheetView>
  </sheetViews>
  <sheetFormatPr defaultColWidth="6.83333333333333" defaultRowHeight="11.25"/>
  <cols>
    <col min="1" max="1" width="15.5" style="327" customWidth="1"/>
    <col min="2" max="2" width="10.5833333333333" style="327" customWidth="1"/>
    <col min="3" max="3" width="11.75" style="327" customWidth="1"/>
    <col min="4" max="4" width="9.75" style="327" customWidth="1"/>
    <col min="5" max="5" width="7.25" style="327" customWidth="1"/>
    <col min="6" max="6" width="7.5" style="327" customWidth="1"/>
    <col min="7" max="7" width="9.58333333333333" style="327" customWidth="1"/>
    <col min="8" max="8" width="13.25" style="327" customWidth="1"/>
    <col min="9" max="9" width="7.25" style="327" customWidth="1"/>
    <col min="10" max="10" width="8.08333333333333" style="327" customWidth="1"/>
    <col min="11" max="11" width="7.5" style="327" customWidth="1"/>
    <col min="12" max="12" width="7.75" style="327" customWidth="1"/>
    <col min="13" max="16384" width="6.83333333333333" style="327"/>
  </cols>
  <sheetData>
    <row r="1" ht="27" customHeight="1" spans="1:12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ht="15" customHeight="1" spans="1:12">
      <c r="A2" s="305" t="s">
        <v>1</v>
      </c>
      <c r="B2" s="329"/>
      <c r="C2" s="126"/>
      <c r="D2" s="330"/>
      <c r="E2" s="330"/>
      <c r="F2" s="330"/>
      <c r="G2" s="331"/>
      <c r="H2" s="331"/>
      <c r="I2" s="331"/>
      <c r="J2" s="331"/>
      <c r="K2" s="331"/>
      <c r="L2" s="330" t="s">
        <v>2</v>
      </c>
    </row>
    <row r="3" ht="22.5" customHeight="1" spans="1:12">
      <c r="A3" s="332" t="s">
        <v>3</v>
      </c>
      <c r="B3" s="332"/>
      <c r="C3" s="333" t="s">
        <v>4</v>
      </c>
      <c r="D3" s="333"/>
      <c r="E3" s="333"/>
      <c r="F3" s="333"/>
      <c r="G3" s="333"/>
      <c r="H3" s="333"/>
      <c r="I3" s="333"/>
      <c r="J3" s="333"/>
      <c r="K3" s="333"/>
      <c r="L3" s="333"/>
    </row>
    <row r="4" ht="24" customHeight="1" spans="1:12">
      <c r="A4" s="334" t="s">
        <v>5</v>
      </c>
      <c r="B4" s="334" t="s">
        <v>6</v>
      </c>
      <c r="C4" s="335" t="s">
        <v>7</v>
      </c>
      <c r="D4" s="335" t="s">
        <v>8</v>
      </c>
      <c r="E4" s="336" t="s">
        <v>9</v>
      </c>
      <c r="F4" s="337"/>
      <c r="G4" s="338" t="s">
        <v>10</v>
      </c>
      <c r="H4" s="337"/>
      <c r="I4" s="337"/>
      <c r="J4" s="337"/>
      <c r="K4" s="337"/>
      <c r="L4" s="337"/>
    </row>
    <row r="5" ht="26.25" customHeight="1" spans="1:12">
      <c r="A5" s="334"/>
      <c r="B5" s="334"/>
      <c r="C5" s="334"/>
      <c r="D5" s="334"/>
      <c r="E5" s="339" t="s">
        <v>11</v>
      </c>
      <c r="F5" s="339" t="s">
        <v>12</v>
      </c>
      <c r="G5" s="336" t="s">
        <v>13</v>
      </c>
      <c r="H5" s="337"/>
      <c r="I5" s="339" t="s">
        <v>14</v>
      </c>
      <c r="J5" s="339" t="s">
        <v>15</v>
      </c>
      <c r="K5" s="339" t="s">
        <v>16</v>
      </c>
      <c r="L5" s="335" t="s">
        <v>17</v>
      </c>
    </row>
    <row r="6" ht="23.15" customHeight="1" spans="1:12">
      <c r="A6" s="340"/>
      <c r="B6" s="340"/>
      <c r="C6" s="340"/>
      <c r="D6" s="340"/>
      <c r="E6" s="341"/>
      <c r="F6" s="341"/>
      <c r="G6" s="342" t="s">
        <v>18</v>
      </c>
      <c r="H6" s="342" t="s">
        <v>19</v>
      </c>
      <c r="I6" s="341"/>
      <c r="J6" s="341"/>
      <c r="K6" s="341"/>
      <c r="L6" s="340"/>
    </row>
    <row r="7" ht="30" customHeight="1" spans="1:12">
      <c r="A7" s="343" t="s">
        <v>20</v>
      </c>
      <c r="B7" s="344">
        <f>B8+B9+B10</f>
        <v>2276.69</v>
      </c>
      <c r="C7" s="345" t="s">
        <v>21</v>
      </c>
      <c r="D7" s="344">
        <f>E7+F7+G7+I7+J7+K7+L7</f>
        <v>66.2495</v>
      </c>
      <c r="E7" s="346"/>
      <c r="F7" s="346"/>
      <c r="G7" s="347">
        <f>G8+G9</f>
        <v>66.2495</v>
      </c>
      <c r="H7" s="347">
        <f>H8+H9</f>
        <v>66.2495</v>
      </c>
      <c r="I7" s="346">
        <v>0</v>
      </c>
      <c r="J7" s="346"/>
      <c r="K7" s="346"/>
      <c r="L7" s="346"/>
    </row>
    <row r="8" ht="30" customHeight="1" spans="1:12">
      <c r="A8" s="343" t="s">
        <v>22</v>
      </c>
      <c r="B8" s="348">
        <v>525.38</v>
      </c>
      <c r="C8" s="345" t="s">
        <v>23</v>
      </c>
      <c r="D8" s="344">
        <f t="shared" ref="D8:D12" si="0">E8+F8+G8+I8+J8+K8+L8</f>
        <v>46.29</v>
      </c>
      <c r="E8" s="346"/>
      <c r="F8" s="346"/>
      <c r="G8" s="347">
        <f>H8</f>
        <v>46.29</v>
      </c>
      <c r="H8" s="347">
        <f>7.92+0.84+37.53</f>
        <v>46.29</v>
      </c>
      <c r="I8" s="346">
        <v>0</v>
      </c>
      <c r="J8" s="346"/>
      <c r="K8" s="346"/>
      <c r="L8" s="346"/>
    </row>
    <row r="9" ht="30" customHeight="1" spans="1:12">
      <c r="A9" s="343" t="s">
        <v>24</v>
      </c>
      <c r="B9" s="349"/>
      <c r="C9" s="350" t="s">
        <v>25</v>
      </c>
      <c r="D9" s="344">
        <f t="shared" si="0"/>
        <v>19.9595</v>
      </c>
      <c r="E9" s="346"/>
      <c r="F9" s="346"/>
      <c r="G9" s="347">
        <f>H9</f>
        <v>19.9595</v>
      </c>
      <c r="H9" s="347">
        <f>3.9745+15.985</f>
        <v>19.9595</v>
      </c>
      <c r="I9" s="346">
        <v>0</v>
      </c>
      <c r="J9" s="346"/>
      <c r="K9" s="346"/>
      <c r="L9" s="346"/>
    </row>
    <row r="10" ht="30" customHeight="1" spans="1:12">
      <c r="A10" s="343" t="s">
        <v>26</v>
      </c>
      <c r="B10" s="344">
        <v>1751.31</v>
      </c>
      <c r="C10" s="350" t="s">
        <v>27</v>
      </c>
      <c r="D10" s="344">
        <f t="shared" si="0"/>
        <v>2242.4389</v>
      </c>
      <c r="E10" s="346"/>
      <c r="F10" s="346"/>
      <c r="G10" s="346">
        <f>G11+G12</f>
        <v>2210.4389</v>
      </c>
      <c r="H10" s="346">
        <f>H11+H12</f>
        <v>2210.4389</v>
      </c>
      <c r="I10" s="347">
        <f>I11+I12</f>
        <v>32</v>
      </c>
      <c r="J10" s="346"/>
      <c r="K10" s="346"/>
      <c r="L10" s="346"/>
    </row>
    <row r="11" ht="24.75" customHeight="1" spans="1:12">
      <c r="A11" s="343" t="s">
        <v>28</v>
      </c>
      <c r="B11" s="348">
        <v>32</v>
      </c>
      <c r="C11" s="345" t="s">
        <v>29</v>
      </c>
      <c r="D11" s="344">
        <f t="shared" si="0"/>
        <v>459.1303</v>
      </c>
      <c r="E11" s="346"/>
      <c r="F11" s="346"/>
      <c r="G11" s="346">
        <f>H11</f>
        <v>459.1303</v>
      </c>
      <c r="H11" s="346">
        <f>20.8368+141.64+5.4+113.9135+0.9+1.8+1.35+1.8+19.8+8.1+135+8.59</f>
        <v>459.1303</v>
      </c>
      <c r="I11" s="347"/>
      <c r="J11" s="346"/>
      <c r="K11" s="346"/>
      <c r="L11" s="346"/>
    </row>
    <row r="12" ht="30" customHeight="1" spans="1:12">
      <c r="A12" s="343" t="s">
        <v>30</v>
      </c>
      <c r="B12" s="351"/>
      <c r="C12" s="350" t="s">
        <v>31</v>
      </c>
      <c r="D12" s="344">
        <f t="shared" si="0"/>
        <v>1783.3086</v>
      </c>
      <c r="E12" s="346"/>
      <c r="F12" s="346"/>
      <c r="G12" s="346">
        <f>H12</f>
        <v>1751.3086</v>
      </c>
      <c r="H12" s="346">
        <f>309.9+367.4+56.45+62+13.85+857+84.7086</f>
        <v>1751.3086</v>
      </c>
      <c r="I12" s="347">
        <v>32</v>
      </c>
      <c r="J12" s="346"/>
      <c r="K12" s="346"/>
      <c r="L12" s="346"/>
    </row>
    <row r="13" ht="25.5" customHeight="1" spans="1:12">
      <c r="A13" s="343" t="s">
        <v>32</v>
      </c>
      <c r="B13" s="348"/>
      <c r="C13" s="352"/>
      <c r="D13" s="353"/>
      <c r="E13" s="353"/>
      <c r="F13" s="354"/>
      <c r="G13" s="355"/>
      <c r="H13" s="355"/>
      <c r="I13" s="355"/>
      <c r="J13" s="355"/>
      <c r="K13" s="355"/>
      <c r="L13" s="355"/>
    </row>
    <row r="14" ht="23.25" customHeight="1" spans="1:12">
      <c r="A14" s="356" t="s">
        <v>33</v>
      </c>
      <c r="B14" s="348"/>
      <c r="C14" s="352"/>
      <c r="D14" s="353"/>
      <c r="E14" s="353"/>
      <c r="F14" s="354"/>
      <c r="G14" s="355"/>
      <c r="H14" s="355"/>
      <c r="I14" s="355"/>
      <c r="J14" s="355"/>
      <c r="K14" s="355"/>
      <c r="L14" s="355"/>
    </row>
    <row r="15" ht="19.5" customHeight="1" spans="1:12">
      <c r="A15" s="357" t="s">
        <v>34</v>
      </c>
      <c r="B15" s="344">
        <f>B7+B11+B12+B13+B14</f>
        <v>2308.69</v>
      </c>
      <c r="C15" s="358"/>
      <c r="D15" s="359"/>
      <c r="E15" s="360"/>
      <c r="F15" s="360"/>
      <c r="G15" s="355"/>
      <c r="H15" s="355"/>
      <c r="I15" s="355"/>
      <c r="J15" s="355"/>
      <c r="K15" s="355"/>
      <c r="L15" s="355"/>
    </row>
    <row r="16" ht="30" customHeight="1" spans="1:12">
      <c r="A16" s="356" t="s">
        <v>35</v>
      </c>
      <c r="B16" s="348"/>
      <c r="C16" s="361"/>
      <c r="D16" s="362"/>
      <c r="E16" s="360"/>
      <c r="F16" s="360"/>
      <c r="G16" s="355"/>
      <c r="H16" s="355"/>
      <c r="I16" s="355"/>
      <c r="J16" s="355"/>
      <c r="K16" s="355"/>
      <c r="L16" s="355"/>
    </row>
    <row r="17" ht="25.5" customHeight="1" spans="1:12">
      <c r="A17" s="343" t="s">
        <v>36</v>
      </c>
      <c r="B17" s="351"/>
      <c r="C17" s="361"/>
      <c r="D17" s="363"/>
      <c r="E17" s="360"/>
      <c r="F17" s="360"/>
      <c r="G17" s="355"/>
      <c r="H17" s="355"/>
      <c r="I17" s="355"/>
      <c r="J17" s="355"/>
      <c r="K17" s="355"/>
      <c r="L17" s="355"/>
    </row>
    <row r="18" ht="26.25" customHeight="1" spans="1:12">
      <c r="A18" s="343" t="s">
        <v>12</v>
      </c>
      <c r="B18" s="351">
        <v>0</v>
      </c>
      <c r="C18" s="361"/>
      <c r="D18" s="362"/>
      <c r="E18" s="360"/>
      <c r="F18" s="360"/>
      <c r="G18" s="355"/>
      <c r="H18" s="355"/>
      <c r="I18" s="355"/>
      <c r="J18" s="355"/>
      <c r="K18" s="355"/>
      <c r="L18" s="355"/>
    </row>
    <row r="19" ht="30" customHeight="1" spans="1:12">
      <c r="A19" s="343" t="s">
        <v>37</v>
      </c>
      <c r="B19" s="364"/>
      <c r="C19" s="361"/>
      <c r="D19" s="365"/>
      <c r="E19" s="360"/>
      <c r="F19" s="360"/>
      <c r="G19" s="355"/>
      <c r="H19" s="355"/>
      <c r="I19" s="355"/>
      <c r="J19" s="355"/>
      <c r="K19" s="355"/>
      <c r="L19" s="355"/>
    </row>
    <row r="20" ht="24" customHeight="1" spans="1:12">
      <c r="A20" s="366" t="s">
        <v>38</v>
      </c>
      <c r="B20" s="351">
        <f>B15+B16</f>
        <v>2308.69</v>
      </c>
      <c r="C20" s="367" t="s">
        <v>39</v>
      </c>
      <c r="D20" s="351">
        <f>D10+D7</f>
        <v>2308.6884</v>
      </c>
      <c r="E20" s="346"/>
      <c r="F20" s="346"/>
      <c r="G20" s="346">
        <f>G7+G10</f>
        <v>2276.6884</v>
      </c>
      <c r="H20" s="346">
        <v>2276.6884</v>
      </c>
      <c r="I20" s="346">
        <v>32</v>
      </c>
      <c r="J20" s="346"/>
      <c r="K20" s="346"/>
      <c r="L20" s="346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45" right="0.45" top="0.2" bottom="0.2" header="0.2" footer="0.2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5" sqref="C5"/>
    </sheetView>
  </sheetViews>
  <sheetFormatPr defaultColWidth="8.83333333333333" defaultRowHeight="14.25" outlineLevelCol="3"/>
  <cols>
    <col min="1" max="1" width="34.5833333333333" style="50" customWidth="1"/>
    <col min="2" max="2" width="30.3333333333333" style="51" customWidth="1"/>
    <col min="3" max="3" width="32.0833333333333" style="51" customWidth="1"/>
    <col min="4" max="16384" width="8.83333333333333" style="51"/>
  </cols>
  <sheetData>
    <row r="1" ht="42" customHeight="1" spans="1:3">
      <c r="A1" s="52" t="s">
        <v>206</v>
      </c>
      <c r="B1" s="52"/>
      <c r="C1" s="52"/>
    </row>
    <row r="2" ht="15" customHeight="1" spans="1:3">
      <c r="A2" s="53" t="s">
        <v>1</v>
      </c>
      <c r="B2" s="54"/>
      <c r="C2" s="55" t="s">
        <v>2</v>
      </c>
    </row>
    <row r="3" ht="20.15" customHeight="1" spans="1:3">
      <c r="A3" s="56" t="s">
        <v>85</v>
      </c>
      <c r="B3" s="56" t="s">
        <v>42</v>
      </c>
      <c r="C3" s="56" t="s">
        <v>207</v>
      </c>
    </row>
    <row r="4" ht="20.15" customHeight="1" spans="1:4">
      <c r="A4" s="56" t="s">
        <v>208</v>
      </c>
      <c r="B4" s="56" t="s">
        <v>208</v>
      </c>
      <c r="C4" s="56">
        <v>1</v>
      </c>
      <c r="D4" s="57"/>
    </row>
    <row r="5" ht="37.15" customHeight="1" spans="1:3">
      <c r="A5" s="58">
        <v>2050101</v>
      </c>
      <c r="B5" s="59" t="s">
        <v>69</v>
      </c>
      <c r="C5" s="60">
        <v>19.96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workbookViewId="0">
      <selection activeCell="M14" sqref="M14"/>
    </sheetView>
  </sheetViews>
  <sheetFormatPr defaultColWidth="9" defaultRowHeight="14.25"/>
  <cols>
    <col min="1" max="1" width="8.33333333333333" style="14" customWidth="1"/>
    <col min="2" max="2" width="6.25" style="14" customWidth="1"/>
    <col min="3" max="3" width="10" style="14" customWidth="1"/>
    <col min="4" max="4" width="9.08333333333333" style="14" customWidth="1"/>
    <col min="5" max="5" width="18.8333333333333" style="14" customWidth="1"/>
    <col min="6" max="6" width="10.0833333333333" style="14" customWidth="1"/>
    <col min="7" max="8" width="7.08333333333333" style="14" customWidth="1"/>
    <col min="9" max="9" width="3.08333333333333" style="14" customWidth="1"/>
    <col min="10" max="16384" width="9" style="14"/>
  </cols>
  <sheetData>
    <row r="1" s="13" customFormat="1" ht="15" customHeight="1" spans="1:4">
      <c r="A1" s="15" t="s">
        <v>209</v>
      </c>
      <c r="B1" s="16"/>
      <c r="C1" s="16"/>
      <c r="D1" s="16"/>
    </row>
    <row r="2" s="14" customFormat="1" ht="34.5" customHeight="1" spans="1:9">
      <c r="A2" s="17" t="s">
        <v>210</v>
      </c>
      <c r="B2" s="17"/>
      <c r="C2" s="17"/>
      <c r="D2" s="17"/>
      <c r="E2" s="17"/>
      <c r="F2" s="17"/>
      <c r="G2" s="17"/>
      <c r="H2" s="17"/>
      <c r="I2" s="17"/>
    </row>
    <row r="3" s="13" customFormat="1" ht="19.5" customHeight="1" spans="1:12">
      <c r="A3" s="18" t="s">
        <v>1</v>
      </c>
      <c r="B3" s="18"/>
      <c r="C3" s="18"/>
      <c r="D3" s="18"/>
      <c r="E3" s="18"/>
      <c r="F3" s="18"/>
      <c r="G3" s="18"/>
      <c r="I3" s="42" t="s">
        <v>2</v>
      </c>
      <c r="J3" s="43"/>
      <c r="K3" s="43"/>
      <c r="L3" s="43"/>
    </row>
    <row r="4" s="14" customFormat="1" ht="22" customHeight="1" spans="1:11">
      <c r="A4" s="19" t="s">
        <v>211</v>
      </c>
      <c r="B4" s="20"/>
      <c r="C4" s="21"/>
      <c r="D4" s="19" t="s">
        <v>212</v>
      </c>
      <c r="E4" s="20"/>
      <c r="F4" s="20"/>
      <c r="G4" s="20"/>
      <c r="H4" s="20"/>
      <c r="I4" s="21"/>
      <c r="J4"/>
      <c r="K4" s="44"/>
    </row>
    <row r="5" s="14" customFormat="1" ht="15" customHeight="1" spans="1:9">
      <c r="A5" s="22" t="s">
        <v>213</v>
      </c>
      <c r="B5" s="23" t="s">
        <v>214</v>
      </c>
      <c r="C5" s="24"/>
      <c r="D5" s="23" t="s">
        <v>215</v>
      </c>
      <c r="E5" s="24"/>
      <c r="F5" s="19" t="s">
        <v>216</v>
      </c>
      <c r="G5" s="20"/>
      <c r="H5" s="20"/>
      <c r="I5" s="21"/>
    </row>
    <row r="6" s="14" customFormat="1" ht="21" customHeight="1" spans="1:9">
      <c r="A6" s="22"/>
      <c r="B6" s="25"/>
      <c r="C6" s="26"/>
      <c r="D6" s="25"/>
      <c r="E6" s="26"/>
      <c r="F6" s="27" t="s">
        <v>217</v>
      </c>
      <c r="G6" s="27" t="s">
        <v>218</v>
      </c>
      <c r="H6" s="27" t="s">
        <v>219</v>
      </c>
      <c r="I6" s="27" t="s">
        <v>17</v>
      </c>
    </row>
    <row r="7" s="14" customFormat="1" ht="27" customHeight="1" spans="1:9">
      <c r="A7" s="22"/>
      <c r="B7" s="19" t="s">
        <v>220</v>
      </c>
      <c r="C7" s="21"/>
      <c r="D7" s="28" t="s">
        <v>221</v>
      </c>
      <c r="E7" s="29"/>
      <c r="F7" s="30">
        <f>G7+H7+I7</f>
        <v>32</v>
      </c>
      <c r="G7" s="30"/>
      <c r="H7" s="30">
        <v>32</v>
      </c>
      <c r="I7" s="45"/>
    </row>
    <row r="8" s="14" customFormat="1" ht="27" customHeight="1" spans="1:9">
      <c r="A8" s="22"/>
      <c r="B8" s="19" t="s">
        <v>222</v>
      </c>
      <c r="C8" s="21"/>
      <c r="D8" s="28" t="s">
        <v>223</v>
      </c>
      <c r="E8" s="29"/>
      <c r="F8" s="30">
        <f t="shared" ref="F8:F16" si="0">G8+H8+I8</f>
        <v>309.9</v>
      </c>
      <c r="G8" s="30"/>
      <c r="H8" s="30">
        <v>309.9</v>
      </c>
      <c r="I8" s="45"/>
    </row>
    <row r="9" s="14" customFormat="1" ht="27" customHeight="1" spans="1:9">
      <c r="A9" s="22"/>
      <c r="B9" s="19" t="s">
        <v>224</v>
      </c>
      <c r="C9" s="21"/>
      <c r="D9" s="28" t="s">
        <v>225</v>
      </c>
      <c r="E9" s="29"/>
      <c r="F9" s="30">
        <f t="shared" si="0"/>
        <v>857</v>
      </c>
      <c r="G9" s="30"/>
      <c r="H9" s="30">
        <v>857</v>
      </c>
      <c r="I9" s="45"/>
    </row>
    <row r="10" s="14" customFormat="1" ht="27" customHeight="1" spans="1:16">
      <c r="A10" s="22"/>
      <c r="B10" s="19" t="s">
        <v>226</v>
      </c>
      <c r="C10" s="21"/>
      <c r="D10" s="28" t="s">
        <v>227</v>
      </c>
      <c r="E10" s="29"/>
      <c r="F10" s="30">
        <f t="shared" si="0"/>
        <v>62</v>
      </c>
      <c r="G10" s="30"/>
      <c r="H10" s="30">
        <v>62</v>
      </c>
      <c r="I10" s="45"/>
      <c r="J10" s="46"/>
      <c r="K10" s="46"/>
      <c r="L10" s="46"/>
      <c r="M10" s="46"/>
      <c r="N10" s="46"/>
      <c r="O10" s="46"/>
      <c r="P10" s="46"/>
    </row>
    <row r="11" s="14" customFormat="1" ht="27" customHeight="1" spans="1:16">
      <c r="A11" s="22"/>
      <c r="B11" s="19" t="s">
        <v>228</v>
      </c>
      <c r="C11" s="21"/>
      <c r="D11" s="28" t="s">
        <v>229</v>
      </c>
      <c r="E11" s="29"/>
      <c r="F11" s="30">
        <f t="shared" si="0"/>
        <v>141.64</v>
      </c>
      <c r="G11" s="30">
        <v>141.64</v>
      </c>
      <c r="H11" s="30"/>
      <c r="I11" s="45"/>
      <c r="J11" s="47"/>
      <c r="K11" s="47"/>
      <c r="L11" s="47"/>
      <c r="M11" s="47"/>
      <c r="N11" s="47"/>
      <c r="O11" s="47"/>
      <c r="P11" s="47"/>
    </row>
    <row r="12" s="14" customFormat="1" ht="27" customHeight="1" spans="1:11">
      <c r="A12" s="22"/>
      <c r="B12" s="19" t="s">
        <v>230</v>
      </c>
      <c r="C12" s="21"/>
      <c r="D12" s="28" t="s">
        <v>231</v>
      </c>
      <c r="E12" s="29"/>
      <c r="F12" s="30">
        <f t="shared" si="0"/>
        <v>255.07</v>
      </c>
      <c r="G12" s="30">
        <v>113.91</v>
      </c>
      <c r="H12" s="30">
        <v>141.16</v>
      </c>
      <c r="I12" s="30"/>
      <c r="J12" s="48"/>
      <c r="K12" s="47"/>
    </row>
    <row r="13" s="14" customFormat="1" ht="27" customHeight="1" spans="1:11">
      <c r="A13" s="22"/>
      <c r="B13" s="19" t="s">
        <v>232</v>
      </c>
      <c r="C13" s="21"/>
      <c r="D13" s="28" t="s">
        <v>233</v>
      </c>
      <c r="E13" s="29"/>
      <c r="F13" s="30">
        <f t="shared" si="0"/>
        <v>367.4</v>
      </c>
      <c r="G13" s="30"/>
      <c r="H13" s="30">
        <v>367.4</v>
      </c>
      <c r="I13" s="45"/>
      <c r="J13" s="47"/>
      <c r="K13" s="47"/>
    </row>
    <row r="14" s="14" customFormat="1" ht="27" customHeight="1" spans="1:9">
      <c r="A14" s="22"/>
      <c r="B14" s="19" t="s">
        <v>234</v>
      </c>
      <c r="C14" s="21"/>
      <c r="D14" s="28" t="s">
        <v>235</v>
      </c>
      <c r="E14" s="29"/>
      <c r="F14" s="30">
        <f t="shared" si="0"/>
        <v>20.84</v>
      </c>
      <c r="G14" s="30">
        <v>20.84</v>
      </c>
      <c r="H14" s="30"/>
      <c r="I14" s="45"/>
    </row>
    <row r="15" s="14" customFormat="1" ht="27" customHeight="1" spans="1:9">
      <c r="A15" s="22"/>
      <c r="B15" s="19" t="s">
        <v>236</v>
      </c>
      <c r="C15" s="21"/>
      <c r="D15" s="28" t="s">
        <v>237</v>
      </c>
      <c r="E15" s="29"/>
      <c r="F15" s="30">
        <f t="shared" si="0"/>
        <v>135</v>
      </c>
      <c r="G15" s="30">
        <v>135</v>
      </c>
      <c r="H15" s="30"/>
      <c r="I15" s="45"/>
    </row>
    <row r="16" s="14" customFormat="1" ht="22" customHeight="1" spans="1:9">
      <c r="A16" s="22"/>
      <c r="B16" s="19" t="s">
        <v>238</v>
      </c>
      <c r="C16" s="20"/>
      <c r="D16" s="20"/>
      <c r="E16" s="21"/>
      <c r="F16" s="30">
        <f t="shared" si="0"/>
        <v>2180.85</v>
      </c>
      <c r="G16" s="30">
        <f>SUM(G7:G15)</f>
        <v>411.39</v>
      </c>
      <c r="H16" s="30">
        <f>SUM(H7:H15)</f>
        <v>1769.46</v>
      </c>
      <c r="I16" s="45"/>
    </row>
    <row r="17" s="14" customFormat="1" ht="31" customHeight="1" spans="1:9">
      <c r="A17" s="31" t="s">
        <v>239</v>
      </c>
      <c r="B17" s="32" t="s">
        <v>240</v>
      </c>
      <c r="C17" s="33"/>
      <c r="D17" s="33"/>
      <c r="E17" s="33"/>
      <c r="F17" s="33"/>
      <c r="G17" s="34"/>
      <c r="H17" s="34"/>
      <c r="I17" s="49"/>
    </row>
    <row r="18" s="14" customFormat="1" ht="37" customHeight="1" spans="1:9">
      <c r="A18" s="22"/>
      <c r="B18" s="27" t="s">
        <v>241</v>
      </c>
      <c r="C18" s="35" t="s">
        <v>242</v>
      </c>
      <c r="D18" s="36"/>
      <c r="E18" s="27" t="s">
        <v>243</v>
      </c>
      <c r="F18" s="35"/>
      <c r="G18" s="37" t="s">
        <v>244</v>
      </c>
      <c r="H18" s="37"/>
      <c r="I18" s="37"/>
    </row>
    <row r="19" s="14" customFormat="1" ht="24" customHeight="1" spans="1:9">
      <c r="A19" s="22"/>
      <c r="B19" s="27" t="s">
        <v>245</v>
      </c>
      <c r="C19" s="38" t="s">
        <v>246</v>
      </c>
      <c r="D19" s="39"/>
      <c r="E19" s="40" t="s">
        <v>247</v>
      </c>
      <c r="F19" s="40"/>
      <c r="G19" s="41">
        <v>10</v>
      </c>
      <c r="H19" s="41"/>
      <c r="I19" s="41"/>
    </row>
    <row r="20" s="14" customFormat="1" ht="18" customHeight="1" spans="1:9">
      <c r="A20" s="22"/>
      <c r="B20" s="27"/>
      <c r="C20" s="38" t="s">
        <v>248</v>
      </c>
      <c r="D20" s="39"/>
      <c r="E20" s="40" t="s">
        <v>249</v>
      </c>
      <c r="F20" s="40"/>
      <c r="G20" s="41">
        <v>10</v>
      </c>
      <c r="H20" s="41"/>
      <c r="I20" s="41"/>
    </row>
    <row r="21" s="14" customFormat="1" ht="18" customHeight="1" spans="1:9">
      <c r="A21" s="22"/>
      <c r="B21" s="27"/>
      <c r="C21" s="38" t="s">
        <v>250</v>
      </c>
      <c r="D21" s="39"/>
      <c r="E21" s="40" t="s">
        <v>251</v>
      </c>
      <c r="F21" s="40"/>
      <c r="G21" s="41">
        <v>10</v>
      </c>
      <c r="H21" s="41"/>
      <c r="I21" s="41"/>
    </row>
    <row r="22" s="14" customFormat="1" ht="12" customHeight="1" spans="1:9">
      <c r="A22" s="22"/>
      <c r="B22" s="27"/>
      <c r="C22" s="38" t="s">
        <v>252</v>
      </c>
      <c r="D22" s="39"/>
      <c r="E22" s="40"/>
      <c r="F22" s="40"/>
      <c r="G22" s="41"/>
      <c r="H22" s="41"/>
      <c r="I22" s="41"/>
    </row>
    <row r="23" s="14" customFormat="1" ht="18" customHeight="1" spans="1:9">
      <c r="A23" s="22"/>
      <c r="B23" s="27" t="s">
        <v>253</v>
      </c>
      <c r="C23" s="38" t="s">
        <v>254</v>
      </c>
      <c r="D23" s="39"/>
      <c r="E23" s="40"/>
      <c r="F23" s="40"/>
      <c r="G23" s="41"/>
      <c r="H23" s="41"/>
      <c r="I23" s="41"/>
    </row>
    <row r="24" s="14" customFormat="1" ht="17" customHeight="1" spans="1:9">
      <c r="A24" s="22"/>
      <c r="B24" s="27"/>
      <c r="C24" s="38" t="s">
        <v>255</v>
      </c>
      <c r="D24" s="39"/>
      <c r="E24" s="40" t="s">
        <v>256</v>
      </c>
      <c r="F24" s="40"/>
      <c r="G24" s="41">
        <v>10</v>
      </c>
      <c r="H24" s="41"/>
      <c r="I24" s="41"/>
    </row>
    <row r="25" s="14" customFormat="1" ht="17" customHeight="1" spans="1:9">
      <c r="A25" s="22"/>
      <c r="B25" s="27"/>
      <c r="C25" s="38" t="s">
        <v>257</v>
      </c>
      <c r="D25" s="39"/>
      <c r="E25" s="40"/>
      <c r="F25" s="40"/>
      <c r="G25" s="41"/>
      <c r="H25" s="41"/>
      <c r="I25" s="41"/>
    </row>
    <row r="26" s="14" customFormat="1" ht="22" customHeight="1" spans="1:9">
      <c r="A26" s="22"/>
      <c r="B26" s="27"/>
      <c r="C26" s="38" t="s">
        <v>258</v>
      </c>
      <c r="D26" s="39"/>
      <c r="E26" s="40" t="s">
        <v>259</v>
      </c>
      <c r="F26" s="40"/>
      <c r="G26" s="41">
        <v>10</v>
      </c>
      <c r="H26" s="41"/>
      <c r="I26" s="41"/>
    </row>
    <row r="27" s="14" customFormat="1" ht="21" customHeight="1" spans="1:9">
      <c r="A27" s="19"/>
      <c r="B27" s="27" t="s">
        <v>260</v>
      </c>
      <c r="C27" s="27" t="s">
        <v>261</v>
      </c>
      <c r="D27" s="35"/>
      <c r="E27" s="40" t="s">
        <v>262</v>
      </c>
      <c r="F27" s="40"/>
      <c r="G27" s="41">
        <v>10</v>
      </c>
      <c r="H27" s="41"/>
      <c r="I27" s="41"/>
    </row>
    <row r="28" s="14" customFormat="1" spans="1:1">
      <c r="A28"/>
    </row>
  </sheetData>
  <mergeCells count="64">
    <mergeCell ref="A2:I2"/>
    <mergeCell ref="A3:G3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J10:K10"/>
    <mergeCell ref="L10:M10"/>
    <mergeCell ref="N10:O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A5:A16"/>
    <mergeCell ref="A18:A27"/>
    <mergeCell ref="B19:B22"/>
    <mergeCell ref="B23:B26"/>
    <mergeCell ref="B5:C6"/>
    <mergeCell ref="D5:E6"/>
  </mergeCells>
  <pageMargins left="0.75" right="0.75" top="1" bottom="1" header="0.511805555555556" footer="0.511805555555556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workbookViewId="0">
      <selection activeCell="X19" sqref="X19"/>
    </sheetView>
  </sheetViews>
  <sheetFormatPr defaultColWidth="9" defaultRowHeight="14.25"/>
  <cols>
    <col min="1" max="1" width="9" style="1"/>
    <col min="2" max="2" width="5.75" style="1" customWidth="1"/>
    <col min="3" max="3" width="4.25" style="1" hidden="1" customWidth="1"/>
    <col min="4" max="4" width="9" style="1"/>
    <col min="5" max="5" width="2" style="1" customWidth="1"/>
    <col min="6" max="6" width="9" style="1"/>
    <col min="7" max="7" width="4" style="1" customWidth="1"/>
    <col min="8" max="8" width="9" style="1"/>
    <col min="9" max="9" width="6.33333333333333" style="1" customWidth="1"/>
    <col min="10" max="11" width="9" style="1"/>
    <col min="12" max="12" width="5.25" style="1" customWidth="1"/>
    <col min="13" max="13" width="9" style="1" hidden="1" customWidth="1"/>
    <col min="14" max="14" width="4.83333333333333" style="1" customWidth="1"/>
    <col min="15" max="15" width="9" style="1" hidden="1" customWidth="1"/>
    <col min="16" max="16" width="7.5" style="1" customWidth="1"/>
    <col min="17" max="17" width="7.08333333333333" style="1" customWidth="1"/>
    <col min="18" max="18" width="6.5" style="1" customWidth="1"/>
    <col min="19" max="19" width="5.33333333333333" style="1" customWidth="1"/>
    <col min="20" max="20" width="5.5" customWidth="1"/>
  </cols>
  <sheetData>
    <row r="1" ht="36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.7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spans="1:20">
      <c r="A3" s="5" t="s">
        <v>264</v>
      </c>
      <c r="B3" s="5"/>
      <c r="C3" s="5"/>
      <c r="D3" s="5"/>
      <c r="E3" s="5"/>
      <c r="F3" s="5"/>
      <c r="G3" s="5"/>
      <c r="H3" s="6" t="s">
        <v>221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23.25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21.75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23.25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40.5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/>
      <c r="J7" s="7" t="s">
        <v>219</v>
      </c>
      <c r="K7" s="7"/>
      <c r="L7" s="7"/>
      <c r="M7" s="7"/>
      <c r="N7" s="7">
        <v>32</v>
      </c>
      <c r="O7" s="7"/>
      <c r="P7" s="7"/>
      <c r="Q7" s="7" t="s">
        <v>17</v>
      </c>
      <c r="R7" s="7"/>
      <c r="S7" s="7"/>
      <c r="T7" s="7"/>
    </row>
    <row r="8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32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spans="1:20">
      <c r="A9" s="7"/>
      <c r="B9" s="7" t="s">
        <v>280</v>
      </c>
      <c r="C9" s="7"/>
      <c r="D9" s="7"/>
      <c r="E9" s="7"/>
      <c r="F9" s="7"/>
      <c r="G9" s="7"/>
      <c r="H9" s="7" t="s">
        <v>281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 t="s">
        <v>282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287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spans="1:20">
      <c r="A14" s="7"/>
      <c r="B14" s="7"/>
      <c r="C14" s="7"/>
      <c r="D14" s="7"/>
      <c r="E14" s="7"/>
      <c r="F14" s="7" t="s">
        <v>248</v>
      </c>
      <c r="G14" s="7"/>
      <c r="H14" s="7" t="s">
        <v>288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spans="1:20">
      <c r="A15" s="7"/>
      <c r="B15" s="7"/>
      <c r="C15" s="7"/>
      <c r="D15" s="7"/>
      <c r="E15" s="7"/>
      <c r="F15" s="7" t="s">
        <v>250</v>
      </c>
      <c r="G15" s="7"/>
      <c r="H15" s="7" t="s">
        <v>289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spans="1:20">
      <c r="A16" s="7"/>
      <c r="B16" s="7"/>
      <c r="C16" s="7"/>
      <c r="D16" s="7"/>
      <c r="E16" s="7"/>
      <c r="F16" s="7" t="s">
        <v>252</v>
      </c>
      <c r="G16" s="7"/>
      <c r="H16" s="7" t="s">
        <v>290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2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31.5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293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33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296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26.25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3:23">
      <c r="W23" t="s">
        <v>299</v>
      </c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D13:E16"/>
    <mergeCell ref="B12:C2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W19" sqref="W19"/>
    </sheetView>
  </sheetViews>
  <sheetFormatPr defaultColWidth="8.83333333333333" defaultRowHeight="14.25"/>
  <cols>
    <col min="1" max="1" width="5.75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42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264</v>
      </c>
      <c r="B3" s="5"/>
      <c r="C3" s="5"/>
      <c r="D3" s="5"/>
      <c r="E3" s="5"/>
      <c r="F3" s="5"/>
      <c r="G3" s="5"/>
      <c r="H3" s="6" t="s">
        <v>223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/>
      <c r="J7" s="7" t="s">
        <v>219</v>
      </c>
      <c r="K7" s="7"/>
      <c r="L7" s="7"/>
      <c r="M7" s="7"/>
      <c r="N7" s="7">
        <v>309.9</v>
      </c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309.9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282</v>
      </c>
      <c r="C10" s="7"/>
      <c r="D10" s="7"/>
      <c r="E10" s="7"/>
      <c r="F10" s="7"/>
      <c r="G10" s="7"/>
      <c r="H10" s="7" t="s">
        <v>301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302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303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304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305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306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D13:E16"/>
    <mergeCell ref="B12:C2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W21" sqref="W21"/>
    </sheetView>
  </sheetViews>
  <sheetFormatPr defaultColWidth="8.83333333333333" defaultRowHeight="14.25"/>
  <cols>
    <col min="1" max="1" width="5.5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9" style="1"/>
    <col min="18" max="18" width="7.5" style="1" customWidth="1"/>
    <col min="19" max="19" width="9" style="1" hidden="1" customWidth="1"/>
    <col min="20" max="20" width="5.08333333333333" style="1" customWidth="1"/>
    <col min="21" max="32" width="9" style="1"/>
    <col min="33" max="16384" width="8.83333333333333" style="1"/>
  </cols>
  <sheetData>
    <row r="1" ht="29.25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264</v>
      </c>
      <c r="B3" s="5"/>
      <c r="C3" s="5"/>
      <c r="D3" s="5"/>
      <c r="E3" s="5"/>
      <c r="F3" s="5"/>
      <c r="G3" s="5"/>
      <c r="H3" s="6" t="s">
        <v>225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/>
      <c r="J7" s="7" t="s">
        <v>219</v>
      </c>
      <c r="K7" s="7"/>
      <c r="L7" s="7"/>
      <c r="M7" s="7"/>
      <c r="N7" s="7">
        <v>857</v>
      </c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857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307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282</v>
      </c>
      <c r="C10" s="7"/>
      <c r="D10" s="7"/>
      <c r="E10" s="7"/>
      <c r="F10" s="7"/>
      <c r="G10" s="7"/>
      <c r="H10" s="7" t="s">
        <v>308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309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288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310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30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311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312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W20" sqref="W20"/>
    </sheetView>
  </sheetViews>
  <sheetFormatPr defaultColWidth="8.83333333333333" defaultRowHeight="14.25"/>
  <cols>
    <col min="1" max="1" width="6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33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264</v>
      </c>
      <c r="B3" s="5"/>
      <c r="C3" s="5"/>
      <c r="D3" s="5"/>
      <c r="E3" s="5"/>
      <c r="F3" s="5"/>
      <c r="G3" s="5"/>
      <c r="H3" s="6" t="s">
        <v>227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 t="s">
        <v>313</v>
      </c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/>
      <c r="J7" s="7" t="s">
        <v>219</v>
      </c>
      <c r="K7" s="7"/>
      <c r="L7" s="7"/>
      <c r="M7" s="7"/>
      <c r="N7" s="7">
        <v>62</v>
      </c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62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12" t="s">
        <v>282</v>
      </c>
      <c r="C10" s="12"/>
      <c r="D10" s="12"/>
      <c r="E10" s="12"/>
      <c r="F10" s="12"/>
      <c r="G10" s="12"/>
      <c r="H10" s="12" t="s">
        <v>315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ht="19" customHeight="1" spans="1:20">
      <c r="A11" s="7" t="s">
        <v>283</v>
      </c>
      <c r="B11" s="12" t="s">
        <v>284</v>
      </c>
      <c r="C11" s="12"/>
      <c r="D11" s="12"/>
      <c r="E11" s="12"/>
      <c r="F11" s="12"/>
      <c r="G11" s="12"/>
      <c r="H11" s="12" t="s">
        <v>285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ht="19" customHeight="1" spans="1:20">
      <c r="A12" s="7"/>
      <c r="B12" s="12" t="s">
        <v>286</v>
      </c>
      <c r="C12" s="12"/>
      <c r="D12" s="12" t="s">
        <v>241</v>
      </c>
      <c r="E12" s="12"/>
      <c r="F12" s="12" t="s">
        <v>242</v>
      </c>
      <c r="G12" s="12"/>
      <c r="H12" s="12" t="s">
        <v>243</v>
      </c>
      <c r="I12" s="12"/>
      <c r="J12" s="12"/>
      <c r="K12" s="12"/>
      <c r="L12" s="12"/>
      <c r="M12" s="12"/>
      <c r="N12" s="12"/>
      <c r="O12" s="12"/>
      <c r="P12" s="12" t="s">
        <v>244</v>
      </c>
      <c r="Q12" s="12"/>
      <c r="R12" s="12"/>
      <c r="S12" s="12"/>
      <c r="T12" s="12"/>
    </row>
    <row r="13" ht="19" customHeight="1" spans="1:20">
      <c r="A13" s="7"/>
      <c r="B13" s="12"/>
      <c r="C13" s="12"/>
      <c r="D13" s="12" t="s">
        <v>245</v>
      </c>
      <c r="E13" s="12"/>
      <c r="F13" s="12" t="s">
        <v>246</v>
      </c>
      <c r="G13" s="12"/>
      <c r="H13" s="12" t="s">
        <v>316</v>
      </c>
      <c r="I13" s="12"/>
      <c r="J13" s="12"/>
      <c r="K13" s="12"/>
      <c r="L13" s="12"/>
      <c r="M13" s="12"/>
      <c r="N13" s="12"/>
      <c r="O13" s="12"/>
      <c r="P13" s="12">
        <v>10</v>
      </c>
      <c r="Q13" s="12"/>
      <c r="R13" s="12"/>
      <c r="S13" s="12"/>
      <c r="T13" s="12"/>
    </row>
    <row r="14" ht="19" customHeight="1" spans="1:20">
      <c r="A14" s="7"/>
      <c r="B14" s="12"/>
      <c r="C14" s="12"/>
      <c r="D14" s="12"/>
      <c r="E14" s="12"/>
      <c r="F14" s="12" t="s">
        <v>248</v>
      </c>
      <c r="G14" s="12"/>
      <c r="H14" s="12" t="s">
        <v>317</v>
      </c>
      <c r="I14" s="12"/>
      <c r="J14" s="12"/>
      <c r="K14" s="12"/>
      <c r="L14" s="12"/>
      <c r="M14" s="12"/>
      <c r="N14" s="12"/>
      <c r="O14" s="12"/>
      <c r="P14" s="12">
        <v>10</v>
      </c>
      <c r="Q14" s="12"/>
      <c r="R14" s="12"/>
      <c r="S14" s="12"/>
      <c r="T14" s="12"/>
    </row>
    <row r="15" ht="19" customHeight="1" spans="1:20">
      <c r="A15" s="7"/>
      <c r="B15" s="12"/>
      <c r="C15" s="12"/>
      <c r="D15" s="12"/>
      <c r="E15" s="12"/>
      <c r="F15" s="12" t="s">
        <v>250</v>
      </c>
      <c r="G15" s="12"/>
      <c r="H15" s="12" t="s">
        <v>310</v>
      </c>
      <c r="I15" s="12"/>
      <c r="J15" s="12"/>
      <c r="K15" s="12"/>
      <c r="L15" s="12"/>
      <c r="M15" s="12"/>
      <c r="N15" s="12"/>
      <c r="O15" s="12"/>
      <c r="P15" s="12">
        <v>10</v>
      </c>
      <c r="Q15" s="12"/>
      <c r="R15" s="12"/>
      <c r="S15" s="12"/>
      <c r="T15" s="12"/>
    </row>
    <row r="16" ht="19" customHeight="1" spans="1:20">
      <c r="A16" s="7"/>
      <c r="B16" s="12"/>
      <c r="C16" s="12"/>
      <c r="D16" s="12"/>
      <c r="E16" s="12"/>
      <c r="F16" s="12" t="s">
        <v>252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19" customHeight="1" spans="1:20">
      <c r="A17" s="7"/>
      <c r="B17" s="12"/>
      <c r="C17" s="12"/>
      <c r="D17" s="12" t="s">
        <v>253</v>
      </c>
      <c r="E17" s="12"/>
      <c r="F17" s="12" t="s">
        <v>291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24.75" customHeight="1" spans="1:20">
      <c r="A18" s="7"/>
      <c r="B18" s="12"/>
      <c r="C18" s="12"/>
      <c r="D18" s="12"/>
      <c r="E18" s="12"/>
      <c r="F18" s="12" t="s">
        <v>292</v>
      </c>
      <c r="G18" s="12"/>
      <c r="H18" s="12" t="s">
        <v>318</v>
      </c>
      <c r="I18" s="12"/>
      <c r="J18" s="12"/>
      <c r="K18" s="12"/>
      <c r="L18" s="12"/>
      <c r="M18" s="12"/>
      <c r="N18" s="12"/>
      <c r="O18" s="12"/>
      <c r="P18" s="12">
        <v>10</v>
      </c>
      <c r="Q18" s="12"/>
      <c r="R18" s="12"/>
      <c r="S18" s="12"/>
      <c r="T18" s="12"/>
    </row>
    <row r="19" ht="19" customHeight="1" spans="1:20">
      <c r="A19" s="7"/>
      <c r="B19" s="12"/>
      <c r="C19" s="12"/>
      <c r="D19" s="12"/>
      <c r="E19" s="12"/>
      <c r="F19" s="12" t="s">
        <v>294</v>
      </c>
      <c r="G19" s="12"/>
      <c r="H19" s="12"/>
      <c r="I19" s="12"/>
      <c r="J19" s="12"/>
      <c r="K19" s="12"/>
      <c r="L19" s="12"/>
      <c r="M19" s="12"/>
      <c r="N19" s="12"/>
      <c r="O19" s="12"/>
      <c r="P19" s="12">
        <v>10</v>
      </c>
      <c r="Q19" s="12"/>
      <c r="R19" s="12"/>
      <c r="S19" s="12"/>
      <c r="T19" s="12"/>
    </row>
    <row r="20" ht="19" customHeight="1" spans="1:20">
      <c r="A20" s="7"/>
      <c r="B20" s="12"/>
      <c r="C20" s="12"/>
      <c r="D20" s="12"/>
      <c r="E20" s="12"/>
      <c r="F20" s="12" t="s">
        <v>295</v>
      </c>
      <c r="G20" s="12"/>
      <c r="H20" s="12" t="s">
        <v>319</v>
      </c>
      <c r="I20" s="12"/>
      <c r="J20" s="12"/>
      <c r="K20" s="12"/>
      <c r="L20" s="12"/>
      <c r="M20" s="12"/>
      <c r="N20" s="12"/>
      <c r="O20" s="12"/>
      <c r="P20" s="12">
        <v>10</v>
      </c>
      <c r="Q20" s="12"/>
      <c r="R20" s="12"/>
      <c r="S20" s="12"/>
      <c r="T20" s="12"/>
    </row>
    <row r="21" ht="19" customHeight="1" spans="1:20">
      <c r="A21" s="7"/>
      <c r="B21" s="12"/>
      <c r="C21" s="12"/>
      <c r="D21" s="12" t="s">
        <v>297</v>
      </c>
      <c r="E21" s="12"/>
      <c r="F21" s="12" t="s">
        <v>298</v>
      </c>
      <c r="G21" s="12"/>
      <c r="H21" s="12" t="s">
        <v>262</v>
      </c>
      <c r="I21" s="12"/>
      <c r="J21" s="12"/>
      <c r="K21" s="12"/>
      <c r="L21" s="12"/>
      <c r="M21" s="12"/>
      <c r="N21" s="12"/>
      <c r="O21" s="12"/>
      <c r="P21" s="12">
        <v>10</v>
      </c>
      <c r="Q21" s="12"/>
      <c r="R21" s="12"/>
      <c r="S21" s="12"/>
      <c r="T21" s="12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D13:E16"/>
    <mergeCell ref="B12:C2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X17" sqref="X17"/>
    </sheetView>
  </sheetViews>
  <sheetFormatPr defaultColWidth="8.83333333333333" defaultRowHeight="14.25"/>
  <cols>
    <col min="1" max="1" width="4.83333333333333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42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264</v>
      </c>
      <c r="B3" s="5"/>
      <c r="C3" s="5"/>
      <c r="D3" s="5"/>
      <c r="E3" s="5"/>
      <c r="F3" s="5"/>
      <c r="G3" s="5"/>
      <c r="H3" s="6" t="s">
        <v>229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320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>
        <v>141.64</v>
      </c>
      <c r="J7" s="7" t="s">
        <v>219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141.64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321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282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322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323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324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325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 t="s">
        <v>326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327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327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showGridLines="0" showZeros="0" workbookViewId="0">
      <selection activeCell="V20" sqref="V20"/>
    </sheetView>
  </sheetViews>
  <sheetFormatPr defaultColWidth="8.83333333333333" defaultRowHeight="14.25"/>
  <cols>
    <col min="1" max="1" width="6.25" style="1" customWidth="1"/>
    <col min="2" max="2" width="4.33333333333333" style="1" customWidth="1"/>
    <col min="3" max="3" width="2.08333333333333" style="1" customWidth="1"/>
    <col min="4" max="4" width="8.25" style="1" customWidth="1"/>
    <col min="5" max="5" width="2.33333333333333" style="1" customWidth="1"/>
    <col min="6" max="6" width="10.8333333333333" style="1" customWidth="1"/>
    <col min="7" max="7" width="11.25" style="1" customWidth="1"/>
    <col min="8" max="8" width="10" style="1" customWidth="1"/>
    <col min="9" max="9" width="8.25" style="1" customWidth="1"/>
    <col min="10" max="10" width="1.25" style="1" hidden="1" customWidth="1"/>
    <col min="11" max="11" width="9" style="1" hidden="1" customWidth="1"/>
    <col min="12" max="12" width="2.25" style="1" customWidth="1"/>
    <col min="13" max="13" width="8.08333333333333" style="1" customWidth="1"/>
    <col min="14" max="14" width="1.33333333333333" style="1" customWidth="1"/>
    <col min="15" max="15" width="1.83333333333333" style="1" customWidth="1"/>
    <col min="16" max="16" width="8.83333333333333" style="1"/>
    <col min="17" max="17" width="7.5" style="1" customWidth="1"/>
    <col min="18" max="18" width="9" style="1" hidden="1" customWidth="1"/>
    <col min="19" max="19" width="5.08333333333333" style="1" customWidth="1"/>
    <col min="20" max="16384" width="8.83333333333333" style="1"/>
  </cols>
  <sheetData>
    <row r="1" ht="26" customHeight="1" spans="1:19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customHeight="1" spans="1:19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 t="s">
        <v>2</v>
      </c>
    </row>
    <row r="3" ht="19" customHeight="1" spans="1:19">
      <c r="A3" s="5" t="s">
        <v>264</v>
      </c>
      <c r="B3" s="5"/>
      <c r="C3" s="5"/>
      <c r="D3" s="5"/>
      <c r="E3" s="5"/>
      <c r="F3" s="5"/>
      <c r="G3" s="6" t="s">
        <v>231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9" customHeight="1" spans="1:19">
      <c r="A4" s="5" t="s">
        <v>265</v>
      </c>
      <c r="B4" s="5"/>
      <c r="C4" s="5"/>
      <c r="D4" s="5"/>
      <c r="E4" s="5"/>
      <c r="F4" s="5"/>
      <c r="G4" s="6" t="s">
        <v>266</v>
      </c>
      <c r="H4" s="5"/>
      <c r="I4" s="5" t="s">
        <v>267</v>
      </c>
      <c r="J4" s="5"/>
      <c r="K4" s="5"/>
      <c r="L4" s="5"/>
      <c r="M4" s="5" t="s">
        <v>266</v>
      </c>
      <c r="N4" s="5"/>
      <c r="O4" s="5"/>
      <c r="P4" s="5"/>
      <c r="Q4" s="5"/>
      <c r="R4" s="5"/>
      <c r="S4" s="5"/>
    </row>
    <row r="5" ht="19" customHeight="1" spans="1:19">
      <c r="A5" s="7" t="s">
        <v>268</v>
      </c>
      <c r="B5" s="7" t="s">
        <v>269</v>
      </c>
      <c r="C5" s="7"/>
      <c r="D5" s="7"/>
      <c r="E5" s="7"/>
      <c r="F5" s="7"/>
      <c r="G5" s="7" t="s">
        <v>320</v>
      </c>
      <c r="H5" s="7"/>
      <c r="I5" s="7" t="s">
        <v>271</v>
      </c>
      <c r="J5" s="7"/>
      <c r="K5" s="7"/>
      <c r="L5" s="7"/>
      <c r="M5" s="7"/>
      <c r="N5" s="7"/>
      <c r="O5" s="7"/>
      <c r="P5" s="7"/>
      <c r="Q5" s="7"/>
      <c r="R5" s="7"/>
      <c r="S5" s="7"/>
    </row>
    <row r="6" ht="19" customHeight="1" spans="1:19">
      <c r="A6" s="7"/>
      <c r="B6" s="7" t="s">
        <v>272</v>
      </c>
      <c r="C6" s="7"/>
      <c r="D6" s="7"/>
      <c r="E6" s="7"/>
      <c r="F6" s="7"/>
      <c r="G6" s="7"/>
      <c r="H6" s="7"/>
      <c r="I6" s="7" t="s">
        <v>273</v>
      </c>
      <c r="J6" s="7"/>
      <c r="K6" s="7"/>
      <c r="L6" s="7"/>
      <c r="M6" s="7" t="s">
        <v>274</v>
      </c>
      <c r="N6" s="7"/>
      <c r="O6" s="7"/>
      <c r="P6" s="7"/>
      <c r="Q6" s="7"/>
      <c r="R6" s="7"/>
      <c r="S6" s="7"/>
    </row>
    <row r="7" ht="25" customHeight="1" spans="1:19">
      <c r="A7" s="7"/>
      <c r="B7" s="7" t="s">
        <v>275</v>
      </c>
      <c r="C7" s="7"/>
      <c r="D7" s="7"/>
      <c r="E7" s="7"/>
      <c r="F7" s="7"/>
      <c r="G7" s="7" t="s">
        <v>276</v>
      </c>
      <c r="H7" s="7">
        <v>113.91</v>
      </c>
      <c r="I7" s="7" t="s">
        <v>219</v>
      </c>
      <c r="J7" s="7"/>
      <c r="K7" s="7"/>
      <c r="L7" s="7"/>
      <c r="M7" s="7">
        <v>141.16</v>
      </c>
      <c r="N7" s="7"/>
      <c r="O7" s="7"/>
      <c r="P7" s="7" t="s">
        <v>17</v>
      </c>
      <c r="Q7" s="7"/>
      <c r="R7" s="7"/>
      <c r="S7" s="7"/>
    </row>
    <row r="8" ht="23" customHeight="1" spans="1:19">
      <c r="A8" s="7"/>
      <c r="B8" s="7" t="s">
        <v>277</v>
      </c>
      <c r="C8" s="7"/>
      <c r="D8" s="7"/>
      <c r="E8" s="7"/>
      <c r="F8" s="7"/>
      <c r="G8" s="7" t="s">
        <v>141</v>
      </c>
      <c r="H8" s="7">
        <v>255.07</v>
      </c>
      <c r="I8" s="7" t="s">
        <v>278</v>
      </c>
      <c r="J8" s="7"/>
      <c r="K8" s="7"/>
      <c r="L8" s="7"/>
      <c r="M8" s="7"/>
      <c r="N8" s="7"/>
      <c r="O8" s="7"/>
      <c r="P8" s="7" t="s">
        <v>279</v>
      </c>
      <c r="Q8" s="7"/>
      <c r="R8" s="7"/>
      <c r="S8" s="7"/>
    </row>
    <row r="9" ht="19" customHeight="1" spans="1:19">
      <c r="A9" s="7"/>
      <c r="B9" s="7" t="s">
        <v>280</v>
      </c>
      <c r="C9" s="7"/>
      <c r="D9" s="7"/>
      <c r="E9" s="7"/>
      <c r="F9" s="7"/>
      <c r="G9" s="7" t="s">
        <v>328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19" customHeight="1" spans="1:19">
      <c r="A10" s="7"/>
      <c r="B10" s="7" t="s">
        <v>282</v>
      </c>
      <c r="C10" s="7"/>
      <c r="D10" s="7"/>
      <c r="E10" s="7"/>
      <c r="F10" s="7"/>
      <c r="G10" s="7" t="s">
        <v>329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19" customHeight="1" spans="1:19">
      <c r="A11" s="7" t="s">
        <v>283</v>
      </c>
      <c r="B11" s="7" t="s">
        <v>284</v>
      </c>
      <c r="C11" s="7"/>
      <c r="D11" s="7"/>
      <c r="E11" s="7"/>
      <c r="F11" s="7"/>
      <c r="G11" s="7" t="s">
        <v>285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19" customHeight="1" spans="1:19">
      <c r="A12" s="7"/>
      <c r="B12" s="7" t="s">
        <v>286</v>
      </c>
      <c r="C12" s="7"/>
      <c r="D12" s="7" t="s">
        <v>241</v>
      </c>
      <c r="E12" s="7" t="s">
        <v>242</v>
      </c>
      <c r="F12" s="7"/>
      <c r="G12" s="7" t="s">
        <v>243</v>
      </c>
      <c r="H12" s="7"/>
      <c r="I12" s="7"/>
      <c r="J12" s="7"/>
      <c r="K12" s="7"/>
      <c r="L12" s="7"/>
      <c r="M12" s="7"/>
      <c r="N12" s="7"/>
      <c r="O12" s="7" t="s">
        <v>244</v>
      </c>
      <c r="P12" s="7"/>
      <c r="Q12" s="7"/>
      <c r="R12" s="7"/>
      <c r="S12" s="7"/>
    </row>
    <row r="13" ht="19" customHeight="1" spans="1:19">
      <c r="A13" s="7"/>
      <c r="B13" s="7"/>
      <c r="C13" s="7"/>
      <c r="D13" s="7" t="s">
        <v>245</v>
      </c>
      <c r="E13" s="7" t="s">
        <v>246</v>
      </c>
      <c r="F13" s="7"/>
      <c r="G13" s="7" t="s">
        <v>330</v>
      </c>
      <c r="H13" s="7"/>
      <c r="I13" s="7"/>
      <c r="J13" s="7"/>
      <c r="K13" s="7"/>
      <c r="L13" s="7"/>
      <c r="M13" s="7"/>
      <c r="N13" s="7"/>
      <c r="O13" s="7">
        <v>10</v>
      </c>
      <c r="P13" s="7"/>
      <c r="Q13" s="7"/>
      <c r="R13" s="7"/>
      <c r="S13" s="7"/>
    </row>
    <row r="14" ht="19" customHeight="1" spans="1:19">
      <c r="A14" s="7"/>
      <c r="B14" s="7"/>
      <c r="C14" s="7"/>
      <c r="D14" s="7"/>
      <c r="E14" s="7" t="s">
        <v>248</v>
      </c>
      <c r="F14" s="7"/>
      <c r="G14" s="7" t="s">
        <v>331</v>
      </c>
      <c r="H14" s="7"/>
      <c r="I14" s="7"/>
      <c r="J14" s="7"/>
      <c r="K14" s="7"/>
      <c r="L14" s="7"/>
      <c r="M14" s="7"/>
      <c r="N14" s="7"/>
      <c r="O14" s="7">
        <v>10</v>
      </c>
      <c r="P14" s="7"/>
      <c r="Q14" s="7"/>
      <c r="R14" s="7"/>
      <c r="S14" s="7"/>
    </row>
    <row r="15" ht="19" customHeight="1" spans="1:19">
      <c r="A15" s="7"/>
      <c r="B15" s="7"/>
      <c r="C15" s="7"/>
      <c r="D15" s="7"/>
      <c r="E15" s="7" t="s">
        <v>250</v>
      </c>
      <c r="F15" s="7"/>
      <c r="G15" s="7" t="s">
        <v>332</v>
      </c>
      <c r="H15" s="7"/>
      <c r="I15" s="7"/>
      <c r="J15" s="7"/>
      <c r="K15" s="7"/>
      <c r="L15" s="7"/>
      <c r="M15" s="7"/>
      <c r="N15" s="7"/>
      <c r="O15" s="7">
        <v>10</v>
      </c>
      <c r="P15" s="7"/>
      <c r="Q15" s="7"/>
      <c r="R15" s="7"/>
      <c r="S15" s="7"/>
    </row>
    <row r="16" ht="19" customHeight="1" spans="1:19">
      <c r="A16" s="7"/>
      <c r="B16" s="7"/>
      <c r="C16" s="7"/>
      <c r="D16" s="7"/>
      <c r="E16" s="7" t="s">
        <v>252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ht="19" customHeight="1" spans="1:19">
      <c r="A17" s="7"/>
      <c r="B17" s="7"/>
      <c r="C17" s="7"/>
      <c r="D17" s="7" t="s">
        <v>253</v>
      </c>
      <c r="E17" s="7" t="s">
        <v>291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ht="19" customHeight="1" spans="1:19">
      <c r="A18" s="7"/>
      <c r="B18" s="7"/>
      <c r="C18" s="7"/>
      <c r="D18" s="7"/>
      <c r="E18" s="7" t="s">
        <v>292</v>
      </c>
      <c r="F18" s="7"/>
      <c r="G18" s="7" t="s">
        <v>333</v>
      </c>
      <c r="H18" s="7"/>
      <c r="I18" s="7"/>
      <c r="J18" s="7"/>
      <c r="K18" s="7"/>
      <c r="L18" s="7"/>
      <c r="M18" s="7"/>
      <c r="N18" s="7"/>
      <c r="O18" s="7">
        <v>10</v>
      </c>
      <c r="P18" s="7"/>
      <c r="Q18" s="7"/>
      <c r="R18" s="7"/>
      <c r="S18" s="7"/>
    </row>
    <row r="19" ht="19" customHeight="1" spans="1:19">
      <c r="A19" s="7"/>
      <c r="B19" s="7"/>
      <c r="C19" s="7"/>
      <c r="D19" s="7"/>
      <c r="E19" s="7" t="s">
        <v>294</v>
      </c>
      <c r="F19" s="7"/>
      <c r="G19" s="7"/>
      <c r="H19" s="7"/>
      <c r="I19" s="7"/>
      <c r="J19" s="7"/>
      <c r="K19" s="7"/>
      <c r="L19" s="7"/>
      <c r="M19" s="7"/>
      <c r="N19" s="7"/>
      <c r="O19" s="7">
        <v>10</v>
      </c>
      <c r="P19" s="7"/>
      <c r="Q19" s="7"/>
      <c r="R19" s="7"/>
      <c r="S19" s="7"/>
    </row>
    <row r="20" ht="27" customHeight="1" spans="1:19">
      <c r="A20" s="7"/>
      <c r="B20" s="7"/>
      <c r="C20" s="7"/>
      <c r="D20" s="7"/>
      <c r="E20" s="7" t="s">
        <v>295</v>
      </c>
      <c r="F20" s="7"/>
      <c r="G20" s="7" t="s">
        <v>334</v>
      </c>
      <c r="H20" s="7"/>
      <c r="I20" s="7"/>
      <c r="J20" s="7"/>
      <c r="K20" s="7"/>
      <c r="L20" s="7"/>
      <c r="M20" s="7"/>
      <c r="N20" s="7"/>
      <c r="O20" s="7">
        <v>10</v>
      </c>
      <c r="P20" s="7"/>
      <c r="Q20" s="7"/>
      <c r="R20" s="7"/>
      <c r="S20" s="7"/>
    </row>
    <row r="21" ht="26" customHeight="1" spans="1:19">
      <c r="A21" s="7"/>
      <c r="B21" s="7"/>
      <c r="C21" s="7"/>
      <c r="D21" s="7" t="s">
        <v>297</v>
      </c>
      <c r="E21" s="7" t="s">
        <v>298</v>
      </c>
      <c r="F21" s="7"/>
      <c r="G21" s="7" t="s">
        <v>262</v>
      </c>
      <c r="H21" s="7"/>
      <c r="I21" s="7"/>
      <c r="J21" s="7"/>
      <c r="K21" s="7"/>
      <c r="L21" s="7"/>
      <c r="M21" s="7"/>
      <c r="N21" s="7"/>
      <c r="O21" s="7">
        <v>10</v>
      </c>
      <c r="P21" s="7"/>
      <c r="Q21" s="7"/>
      <c r="R21" s="7"/>
      <c r="S21" s="7"/>
    </row>
    <row r="22" ht="11.15" customHeight="1" spans="1:19">
      <c r="A22" s="8"/>
      <c r="B22" s="8"/>
      <c r="C22" s="8"/>
      <c r="D22" s="8"/>
      <c r="E22" s="8"/>
      <c r="F22" s="8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</sheetData>
  <mergeCells count="70">
    <mergeCell ref="A1:S1"/>
    <mergeCell ref="A2:F2"/>
    <mergeCell ref="A3:F3"/>
    <mergeCell ref="G3:S3"/>
    <mergeCell ref="A4:F4"/>
    <mergeCell ref="G4:H4"/>
    <mergeCell ref="I4:L4"/>
    <mergeCell ref="M4:S4"/>
    <mergeCell ref="B5:F5"/>
    <mergeCell ref="G5:H5"/>
    <mergeCell ref="I5:L5"/>
    <mergeCell ref="M5:S5"/>
    <mergeCell ref="B6:F6"/>
    <mergeCell ref="G6:H6"/>
    <mergeCell ref="I6:L6"/>
    <mergeCell ref="M6:S6"/>
    <mergeCell ref="B7:F7"/>
    <mergeCell ref="I7:L7"/>
    <mergeCell ref="M7:O7"/>
    <mergeCell ref="Q7:S7"/>
    <mergeCell ref="B8:F8"/>
    <mergeCell ref="I8:L8"/>
    <mergeCell ref="M8:O8"/>
    <mergeCell ref="Q8:S8"/>
    <mergeCell ref="B9:F9"/>
    <mergeCell ref="G9:S9"/>
    <mergeCell ref="B10:F10"/>
    <mergeCell ref="G10:S10"/>
    <mergeCell ref="B11:F11"/>
    <mergeCell ref="G11:S11"/>
    <mergeCell ref="E12:F12"/>
    <mergeCell ref="G12:N12"/>
    <mergeCell ref="O12:S12"/>
    <mergeCell ref="E13:F13"/>
    <mergeCell ref="G13:N13"/>
    <mergeCell ref="O13:S13"/>
    <mergeCell ref="E14:F14"/>
    <mergeCell ref="G14:N14"/>
    <mergeCell ref="O14:S14"/>
    <mergeCell ref="E15:F15"/>
    <mergeCell ref="G15:N15"/>
    <mergeCell ref="O15:S15"/>
    <mergeCell ref="E16:F16"/>
    <mergeCell ref="G16:N16"/>
    <mergeCell ref="O16:S16"/>
    <mergeCell ref="E17:F17"/>
    <mergeCell ref="G17:N17"/>
    <mergeCell ref="O17:S17"/>
    <mergeCell ref="E18:F18"/>
    <mergeCell ref="G18:N18"/>
    <mergeCell ref="O18:S18"/>
    <mergeCell ref="E19:F19"/>
    <mergeCell ref="G19:N19"/>
    <mergeCell ref="O19:S19"/>
    <mergeCell ref="E20:F20"/>
    <mergeCell ref="G20:N20"/>
    <mergeCell ref="O20:S20"/>
    <mergeCell ref="E21:F21"/>
    <mergeCell ref="G21:N21"/>
    <mergeCell ref="O21:S21"/>
    <mergeCell ref="A22:F22"/>
    <mergeCell ref="G22:H22"/>
    <mergeCell ref="I22:J22"/>
    <mergeCell ref="K22:N22"/>
    <mergeCell ref="O22:S22"/>
    <mergeCell ref="A5:A10"/>
    <mergeCell ref="A11:A21"/>
    <mergeCell ref="D13:D16"/>
    <mergeCell ref="D17:D20"/>
    <mergeCell ref="B12:C2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W18" sqref="W18"/>
    </sheetView>
  </sheetViews>
  <sheetFormatPr defaultColWidth="8.83333333333333" defaultRowHeight="14.25"/>
  <cols>
    <col min="1" max="1" width="5.5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42" customHeight="1" spans="1:20">
      <c r="A1" s="2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44" customHeight="1" spans="1:20">
      <c r="A3" s="5" t="s">
        <v>264</v>
      </c>
      <c r="B3" s="5"/>
      <c r="C3" s="5"/>
      <c r="D3" s="5"/>
      <c r="E3" s="5"/>
      <c r="F3" s="5"/>
      <c r="G3" s="5"/>
      <c r="H3" s="6" t="s">
        <v>233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/>
      <c r="J7" s="7" t="s">
        <v>219</v>
      </c>
      <c r="K7" s="7"/>
      <c r="L7" s="7"/>
      <c r="M7" s="7"/>
      <c r="N7" s="7">
        <v>367.4</v>
      </c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367.4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336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282</v>
      </c>
      <c r="C10" s="7"/>
      <c r="D10" s="7"/>
      <c r="E10" s="7"/>
      <c r="F10" s="7"/>
      <c r="G10" s="7"/>
      <c r="H10" s="7" t="s">
        <v>301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309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288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310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311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312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W19" sqref="W19"/>
    </sheetView>
  </sheetViews>
  <sheetFormatPr defaultColWidth="8.83333333333333" defaultRowHeight="14.25"/>
  <cols>
    <col min="1" max="1" width="9.33333333333333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1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30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24" customHeight="1" spans="1:20">
      <c r="A3" s="5" t="s">
        <v>264</v>
      </c>
      <c r="B3" s="5"/>
      <c r="C3" s="5"/>
      <c r="D3" s="5"/>
      <c r="E3" s="5"/>
      <c r="F3" s="5"/>
      <c r="G3" s="5"/>
      <c r="H3" s="6" t="s">
        <v>337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>
        <v>20.84</v>
      </c>
      <c r="J7" s="7" t="s">
        <v>219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20.84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338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282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339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340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341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>
        <v>20.84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29.25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338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342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showGridLines="0" showZeros="0" workbookViewId="0">
      <selection activeCell="E8" sqref="E8:E15"/>
    </sheetView>
  </sheetViews>
  <sheetFormatPr defaultColWidth="6.83333333333333" defaultRowHeight="11.25"/>
  <cols>
    <col min="1" max="1" width="5.25" style="301" customWidth="1"/>
    <col min="2" max="2" width="4.58333333333333" style="301" customWidth="1"/>
    <col min="3" max="3" width="4.83333333333333" style="301" customWidth="1"/>
    <col min="4" max="4" width="12.3333333333333" style="302" customWidth="1"/>
    <col min="5" max="5" width="8.25" style="303" customWidth="1"/>
    <col min="6" max="6" width="6.33333333333333" style="303" customWidth="1"/>
    <col min="7" max="7" width="6.58333333333333" style="303" customWidth="1"/>
    <col min="8" max="8" width="6.33333333333333" style="303" customWidth="1"/>
    <col min="9" max="9" width="6" style="303" customWidth="1"/>
    <col min="10" max="10" width="4.25" style="303" customWidth="1"/>
    <col min="11" max="11" width="3.83333333333333" style="303" customWidth="1"/>
    <col min="12" max="12" width="4.33333333333333" style="303" customWidth="1"/>
    <col min="13" max="13" width="4" style="303" customWidth="1"/>
    <col min="14" max="14" width="4.25" style="303" customWidth="1"/>
    <col min="15" max="15" width="4" style="303" customWidth="1"/>
    <col min="16" max="16" width="6.33333333333333" style="303" customWidth="1"/>
    <col min="17" max="17" width="7.58333333333333" style="303" customWidth="1"/>
    <col min="18" max="18" width="5.25" style="303" customWidth="1"/>
    <col min="19" max="19" width="5.58333333333333" style="303" customWidth="1"/>
    <col min="20" max="20" width="5.25" style="303" customWidth="1"/>
    <col min="21" max="21" width="5.58333333333333" style="303" customWidth="1"/>
    <col min="22" max="22" width="4.08333333333333" style="303" customWidth="1"/>
    <col min="23" max="251" width="6.83333333333333" style="301" customWidth="1"/>
    <col min="252" max="16384" width="6.83333333333333" style="301"/>
  </cols>
  <sheetData>
    <row r="1" ht="24" customHeight="1" spans="1:22">
      <c r="A1" s="304" t="s">
        <v>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ht="11.5" customHeight="1" spans="1:22">
      <c r="A2" s="305" t="s">
        <v>1</v>
      </c>
      <c r="B2" s="306"/>
      <c r="C2" s="307"/>
      <c r="D2" s="307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V2" s="325" t="s">
        <v>2</v>
      </c>
    </row>
    <row r="3" ht="20.15" customHeight="1" spans="1:22">
      <c r="A3" s="309" t="s">
        <v>41</v>
      </c>
      <c r="B3" s="309"/>
      <c r="C3" s="309"/>
      <c r="D3" s="310" t="s">
        <v>42</v>
      </c>
      <c r="E3" s="311" t="s">
        <v>43</v>
      </c>
      <c r="F3" s="312" t="s">
        <v>44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24"/>
      <c r="R3" s="324"/>
      <c r="S3" s="311" t="s">
        <v>45</v>
      </c>
      <c r="T3" s="311"/>
      <c r="U3" s="311" t="s">
        <v>46</v>
      </c>
      <c r="V3" s="311" t="s">
        <v>17</v>
      </c>
    </row>
    <row r="4" ht="13.15" customHeight="1" spans="1:22">
      <c r="A4" s="309"/>
      <c r="B4" s="309"/>
      <c r="C4" s="309"/>
      <c r="D4" s="310"/>
      <c r="E4" s="311"/>
      <c r="F4" s="311" t="s">
        <v>8</v>
      </c>
      <c r="G4" s="312" t="s">
        <v>47</v>
      </c>
      <c r="H4" s="313"/>
      <c r="I4" s="324"/>
      <c r="J4" s="312" t="s">
        <v>48</v>
      </c>
      <c r="K4" s="313"/>
      <c r="L4" s="313"/>
      <c r="M4" s="313"/>
      <c r="N4" s="313"/>
      <c r="O4" s="324"/>
      <c r="P4" s="311" t="s">
        <v>49</v>
      </c>
      <c r="Q4" s="311" t="s">
        <v>50</v>
      </c>
      <c r="R4" s="315" t="s">
        <v>51</v>
      </c>
      <c r="S4" s="311" t="s">
        <v>52</v>
      </c>
      <c r="T4" s="311" t="s">
        <v>53</v>
      </c>
      <c r="U4" s="311"/>
      <c r="V4" s="311"/>
    </row>
    <row r="5" ht="20.15" customHeight="1" spans="1:22">
      <c r="A5" s="314" t="s">
        <v>54</v>
      </c>
      <c r="B5" s="314" t="s">
        <v>55</v>
      </c>
      <c r="C5" s="314" t="s">
        <v>56</v>
      </c>
      <c r="D5" s="310"/>
      <c r="E5" s="311"/>
      <c r="F5" s="311"/>
      <c r="G5" s="315" t="s">
        <v>57</v>
      </c>
      <c r="H5" s="315" t="s">
        <v>58</v>
      </c>
      <c r="I5" s="315" t="s">
        <v>59</v>
      </c>
      <c r="J5" s="311" t="s">
        <v>60</v>
      </c>
      <c r="K5" s="311" t="s">
        <v>61</v>
      </c>
      <c r="L5" s="311" t="s">
        <v>62</v>
      </c>
      <c r="M5" s="311" t="s">
        <v>63</v>
      </c>
      <c r="N5" s="322" t="s">
        <v>64</v>
      </c>
      <c r="O5" s="311" t="s">
        <v>65</v>
      </c>
      <c r="P5" s="311"/>
      <c r="Q5" s="311"/>
      <c r="R5" s="326"/>
      <c r="S5" s="311"/>
      <c r="T5" s="311"/>
      <c r="U5" s="311"/>
      <c r="V5" s="311"/>
    </row>
    <row r="6" ht="29.5" customHeight="1" spans="1:22">
      <c r="A6" s="314"/>
      <c r="B6" s="314"/>
      <c r="C6" s="314"/>
      <c r="D6" s="310"/>
      <c r="E6" s="311"/>
      <c r="F6" s="311"/>
      <c r="G6" s="316"/>
      <c r="H6" s="316"/>
      <c r="I6" s="316"/>
      <c r="J6" s="311"/>
      <c r="K6" s="311"/>
      <c r="L6" s="311"/>
      <c r="M6" s="311"/>
      <c r="N6" s="322"/>
      <c r="O6" s="311"/>
      <c r="P6" s="311"/>
      <c r="Q6" s="311"/>
      <c r="R6" s="316"/>
      <c r="S6" s="311"/>
      <c r="T6" s="311"/>
      <c r="U6" s="311"/>
      <c r="V6" s="311"/>
    </row>
    <row r="7" s="300" customFormat="1" ht="20.15" customHeight="1" spans="1:22">
      <c r="A7" s="317" t="s">
        <v>66</v>
      </c>
      <c r="B7" s="317" t="s">
        <v>66</v>
      </c>
      <c r="C7" s="317" t="s">
        <v>66</v>
      </c>
      <c r="D7" s="318" t="s">
        <v>66</v>
      </c>
      <c r="E7" s="317">
        <v>1</v>
      </c>
      <c r="F7" s="317">
        <f t="shared" ref="F7:V7" si="0">E7+1</f>
        <v>2</v>
      </c>
      <c r="G7" s="317">
        <f t="shared" si="0"/>
        <v>3</v>
      </c>
      <c r="H7" s="317">
        <f t="shared" si="0"/>
        <v>4</v>
      </c>
      <c r="I7" s="317">
        <f t="shared" si="0"/>
        <v>5</v>
      </c>
      <c r="J7" s="317">
        <f t="shared" si="0"/>
        <v>6</v>
      </c>
      <c r="K7" s="317">
        <f t="shared" si="0"/>
        <v>7</v>
      </c>
      <c r="L7" s="317">
        <f t="shared" si="0"/>
        <v>8</v>
      </c>
      <c r="M7" s="317">
        <f t="shared" si="0"/>
        <v>9</v>
      </c>
      <c r="N7" s="317">
        <f t="shared" si="0"/>
        <v>10</v>
      </c>
      <c r="O7" s="317">
        <f t="shared" si="0"/>
        <v>11</v>
      </c>
      <c r="P7" s="317">
        <f t="shared" si="0"/>
        <v>12</v>
      </c>
      <c r="Q7" s="317">
        <f t="shared" si="0"/>
        <v>13</v>
      </c>
      <c r="R7" s="317">
        <f t="shared" si="0"/>
        <v>14</v>
      </c>
      <c r="S7" s="317">
        <f t="shared" si="0"/>
        <v>15</v>
      </c>
      <c r="T7" s="317">
        <f t="shared" si="0"/>
        <v>16</v>
      </c>
      <c r="U7" s="317">
        <f t="shared" si="0"/>
        <v>17</v>
      </c>
      <c r="V7" s="317">
        <f t="shared" si="0"/>
        <v>18</v>
      </c>
    </row>
    <row r="8" ht="27" customHeight="1" spans="1:22">
      <c r="A8" s="319" t="s">
        <v>67</v>
      </c>
      <c r="B8" s="319" t="s">
        <v>68</v>
      </c>
      <c r="C8" s="319" t="s">
        <v>68</v>
      </c>
      <c r="D8" s="320" t="s">
        <v>69</v>
      </c>
      <c r="E8" s="320">
        <f>F8+R8+S8+T8+U8+V8</f>
        <v>66.25</v>
      </c>
      <c r="F8" s="320">
        <f>G8+J8+P8+Q8+R8</f>
        <v>66.25</v>
      </c>
      <c r="G8" s="320">
        <f>H8+I8</f>
        <v>66.25</v>
      </c>
      <c r="H8" s="320">
        <v>66.25</v>
      </c>
      <c r="I8" s="322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</row>
    <row r="9" ht="26.5" customHeight="1" spans="1:22">
      <c r="A9" s="321" t="s">
        <v>67</v>
      </c>
      <c r="B9" s="321" t="s">
        <v>68</v>
      </c>
      <c r="C9" s="321" t="s">
        <v>70</v>
      </c>
      <c r="D9" s="322" t="s">
        <v>71</v>
      </c>
      <c r="E9" s="320">
        <f t="shared" ref="E9:E15" si="1">F9+R9+S9+T9+U9+V9</f>
        <v>14.44</v>
      </c>
      <c r="F9" s="320">
        <f t="shared" ref="F9:F12" si="2">G9+J9+P9+Q9+R9</f>
        <v>14.44</v>
      </c>
      <c r="G9" s="320">
        <f t="shared" ref="G9:G14" si="3">H9+I9</f>
        <v>14.44</v>
      </c>
      <c r="H9" s="322">
        <f>0.9+1.8+1.35+1.8+8.59</f>
        <v>14.44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</row>
    <row r="10" ht="25.15" customHeight="1" spans="1:22">
      <c r="A10" s="321" t="s">
        <v>67</v>
      </c>
      <c r="B10" s="321" t="s">
        <v>70</v>
      </c>
      <c r="C10" s="321" t="s">
        <v>68</v>
      </c>
      <c r="D10" s="322" t="s">
        <v>72</v>
      </c>
      <c r="E10" s="320">
        <f t="shared" si="1"/>
        <v>62</v>
      </c>
      <c r="F10" s="320">
        <f t="shared" si="2"/>
        <v>62</v>
      </c>
      <c r="G10" s="320">
        <f t="shared" si="3"/>
        <v>0</v>
      </c>
      <c r="H10" s="322"/>
      <c r="I10" s="322"/>
      <c r="J10" s="322"/>
      <c r="K10" s="322"/>
      <c r="L10" s="322"/>
      <c r="M10" s="322"/>
      <c r="N10" s="322"/>
      <c r="O10" s="322"/>
      <c r="P10" s="322">
        <v>62</v>
      </c>
      <c r="Q10" s="322"/>
      <c r="R10" s="322"/>
      <c r="S10" s="322"/>
      <c r="T10" s="322"/>
      <c r="U10" s="322"/>
      <c r="V10" s="322"/>
    </row>
    <row r="11" ht="19.9" customHeight="1" spans="1:22">
      <c r="A11" s="321" t="s">
        <v>67</v>
      </c>
      <c r="B11" s="321" t="s">
        <v>70</v>
      </c>
      <c r="C11" s="321" t="s">
        <v>70</v>
      </c>
      <c r="D11" s="322" t="s">
        <v>73</v>
      </c>
      <c r="E11" s="320">
        <f t="shared" si="1"/>
        <v>1896.7421</v>
      </c>
      <c r="F11" s="320">
        <f t="shared" si="2"/>
        <v>1896.7421</v>
      </c>
      <c r="G11" s="322">
        <f t="shared" si="3"/>
        <v>331.3935</v>
      </c>
      <c r="H11" s="322">
        <f>113.28+113.9135+104.2</f>
        <v>331.3935</v>
      </c>
      <c r="I11" s="322"/>
      <c r="J11" s="322"/>
      <c r="K11" s="322"/>
      <c r="L11" s="322"/>
      <c r="M11" s="322"/>
      <c r="N11" s="322"/>
      <c r="O11" s="322"/>
      <c r="P11" s="322">
        <f>185.94+367.4+56.45+13.85+857+84.7086</f>
        <v>1565.3486</v>
      </c>
      <c r="Q11" s="322"/>
      <c r="R11" s="322"/>
      <c r="S11" s="322"/>
      <c r="T11" s="322"/>
      <c r="U11" s="322"/>
      <c r="V11" s="322"/>
    </row>
    <row r="12" ht="25.9" customHeight="1" spans="1:22">
      <c r="A12" s="321" t="s">
        <v>67</v>
      </c>
      <c r="B12" s="321" t="s">
        <v>70</v>
      </c>
      <c r="C12" s="321" t="s">
        <v>74</v>
      </c>
      <c r="D12" s="322" t="s">
        <v>75</v>
      </c>
      <c r="E12" s="320">
        <f t="shared" si="1"/>
        <v>208.32</v>
      </c>
      <c r="F12" s="320">
        <f t="shared" si="2"/>
        <v>208.32</v>
      </c>
      <c r="G12" s="322">
        <f t="shared" si="3"/>
        <v>84.36</v>
      </c>
      <c r="H12" s="322">
        <f>37.44+5.4+19.8+21.72</f>
        <v>84.36</v>
      </c>
      <c r="I12" s="322"/>
      <c r="J12" s="322"/>
      <c r="K12" s="322"/>
      <c r="L12" s="322"/>
      <c r="M12" s="322"/>
      <c r="N12" s="322"/>
      <c r="O12" s="322"/>
      <c r="P12" s="322">
        <v>123.96</v>
      </c>
      <c r="Q12" s="322"/>
      <c r="R12" s="322"/>
      <c r="S12" s="322"/>
      <c r="T12" s="322"/>
      <c r="U12" s="322"/>
      <c r="V12" s="322"/>
    </row>
    <row r="13" ht="25.9" customHeight="1" spans="1:22">
      <c r="A13" s="321" t="s">
        <v>67</v>
      </c>
      <c r="B13" s="321" t="s">
        <v>70</v>
      </c>
      <c r="C13" s="323" t="s">
        <v>76</v>
      </c>
      <c r="D13" s="322" t="s">
        <v>77</v>
      </c>
      <c r="E13" s="320">
        <f t="shared" si="1"/>
        <v>8.1</v>
      </c>
      <c r="F13" s="320">
        <f>G13+P13</f>
        <v>8.1</v>
      </c>
      <c r="G13" s="322">
        <f>H13</f>
        <v>8.1</v>
      </c>
      <c r="H13" s="322">
        <v>8.1</v>
      </c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</row>
    <row r="14" ht="27" customHeight="1" spans="1:22">
      <c r="A14" s="321" t="s">
        <v>78</v>
      </c>
      <c r="B14" s="321" t="s">
        <v>76</v>
      </c>
      <c r="C14" s="321" t="s">
        <v>70</v>
      </c>
      <c r="D14" s="322" t="s">
        <v>79</v>
      </c>
      <c r="E14" s="320">
        <f t="shared" si="1"/>
        <v>20.84</v>
      </c>
      <c r="F14" s="320">
        <f t="shared" ref="F14:F15" si="4">G14+J14+P14+Q14</f>
        <v>20.84</v>
      </c>
      <c r="G14" s="322">
        <f t="shared" si="3"/>
        <v>20.84</v>
      </c>
      <c r="H14" s="322">
        <v>20.84</v>
      </c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</row>
    <row r="15" ht="23.5" customHeight="1" spans="1:22">
      <c r="A15" s="321" t="s">
        <v>80</v>
      </c>
      <c r="B15" s="321" t="s">
        <v>81</v>
      </c>
      <c r="C15" s="323" t="s">
        <v>82</v>
      </c>
      <c r="D15" s="322" t="s">
        <v>83</v>
      </c>
      <c r="E15" s="320">
        <v>32</v>
      </c>
      <c r="F15" s="320">
        <v>32</v>
      </c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>
        <v>32</v>
      </c>
      <c r="T15" s="322"/>
      <c r="U15" s="322"/>
      <c r="V15" s="322"/>
    </row>
    <row r="16" ht="9.75" customHeight="1"/>
    <row r="17" ht="9.75" customHeight="1"/>
    <row r="18" ht="9.75" customHeight="1"/>
    <row r="19" ht="9.75" customHeight="1"/>
    <row r="20" ht="12.75" customHeight="1"/>
    <row r="21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209027777777778" right="0.2" top="0.538888888888889" bottom="0.538888888888889" header="0.5" footer="0.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selection activeCell="Z18" sqref="Z18"/>
    </sheetView>
  </sheetViews>
  <sheetFormatPr defaultColWidth="8.83333333333333" defaultRowHeight="14.25"/>
  <cols>
    <col min="1" max="1" width="9.33333333333333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833333333333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08333333333333" style="1" customWidth="1"/>
    <col min="15" max="15" width="1.33333333333333" style="1" customWidth="1"/>
    <col min="16" max="16" width="2.83333333333333" style="1" customWidth="1"/>
    <col min="17" max="17" width="8.83333333333333" style="1"/>
    <col min="18" max="18" width="7.5" style="1" customWidth="1"/>
    <col min="19" max="19" width="9" style="1" hidden="1" customWidth="1"/>
    <col min="20" max="20" width="5.08333333333333" style="1" customWidth="1"/>
    <col min="21" max="16384" width="8.83333333333333" style="1"/>
  </cols>
  <sheetData>
    <row r="1" ht="42" customHeight="1" spans="1:20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264</v>
      </c>
      <c r="B3" s="5"/>
      <c r="C3" s="5"/>
      <c r="D3" s="5"/>
      <c r="E3" s="5"/>
      <c r="F3" s="5"/>
      <c r="G3" s="5"/>
      <c r="H3" s="6" t="s">
        <v>343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265</v>
      </c>
      <c r="B4" s="5"/>
      <c r="C4" s="5"/>
      <c r="D4" s="5"/>
      <c r="E4" s="5"/>
      <c r="F4" s="5"/>
      <c r="G4" s="5"/>
      <c r="H4" s="6" t="s">
        <v>266</v>
      </c>
      <c r="I4" s="5"/>
      <c r="J4" s="5" t="s">
        <v>267</v>
      </c>
      <c r="K4" s="5"/>
      <c r="L4" s="5"/>
      <c r="M4" s="5"/>
      <c r="N4" s="5" t="s">
        <v>266</v>
      </c>
      <c r="O4" s="5"/>
      <c r="P4" s="5"/>
      <c r="Q4" s="5"/>
      <c r="R4" s="5"/>
      <c r="S4" s="5"/>
      <c r="T4" s="5"/>
    </row>
    <row r="5" ht="19" customHeight="1" spans="1:20">
      <c r="A5" s="7" t="s">
        <v>268</v>
      </c>
      <c r="B5" s="7" t="s">
        <v>269</v>
      </c>
      <c r="C5" s="7"/>
      <c r="D5" s="7"/>
      <c r="E5" s="7"/>
      <c r="F5" s="7"/>
      <c r="G5" s="7"/>
      <c r="H5" s="7" t="s">
        <v>270</v>
      </c>
      <c r="I5" s="7"/>
      <c r="J5" s="7" t="s">
        <v>271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272</v>
      </c>
      <c r="C6" s="7"/>
      <c r="D6" s="7"/>
      <c r="E6" s="7"/>
      <c r="F6" s="7"/>
      <c r="G6" s="7"/>
      <c r="H6" s="7"/>
      <c r="I6" s="7"/>
      <c r="J6" s="7" t="s">
        <v>273</v>
      </c>
      <c r="K6" s="7"/>
      <c r="L6" s="7"/>
      <c r="M6" s="7"/>
      <c r="N6" s="7" t="s">
        <v>274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275</v>
      </c>
      <c r="C7" s="7"/>
      <c r="D7" s="7"/>
      <c r="E7" s="7"/>
      <c r="F7" s="7"/>
      <c r="G7" s="7"/>
      <c r="H7" s="7" t="s">
        <v>276</v>
      </c>
      <c r="I7" s="7">
        <v>135</v>
      </c>
      <c r="J7" s="7" t="s">
        <v>219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277</v>
      </c>
      <c r="C8" s="7"/>
      <c r="D8" s="7"/>
      <c r="E8" s="7"/>
      <c r="F8" s="7"/>
      <c r="G8" s="7"/>
      <c r="H8" s="7" t="s">
        <v>141</v>
      </c>
      <c r="I8" s="7">
        <v>135</v>
      </c>
      <c r="J8" s="7" t="s">
        <v>278</v>
      </c>
      <c r="K8" s="7"/>
      <c r="L8" s="7"/>
      <c r="M8" s="7"/>
      <c r="N8" s="7"/>
      <c r="O8" s="7"/>
      <c r="P8" s="7"/>
      <c r="Q8" s="7" t="s">
        <v>279</v>
      </c>
      <c r="R8" s="7"/>
      <c r="S8" s="7"/>
      <c r="T8" s="7"/>
    </row>
    <row r="9" ht="19" customHeight="1" spans="1:20">
      <c r="A9" s="7"/>
      <c r="B9" s="7" t="s">
        <v>280</v>
      </c>
      <c r="C9" s="7"/>
      <c r="D9" s="7"/>
      <c r="E9" s="7"/>
      <c r="F9" s="7"/>
      <c r="G9" s="7"/>
      <c r="H9" s="7" t="s">
        <v>344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3" customHeight="1" spans="1:20">
      <c r="A10" s="7"/>
      <c r="B10" s="7" t="s">
        <v>282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283</v>
      </c>
      <c r="B11" s="7" t="s">
        <v>284</v>
      </c>
      <c r="C11" s="7"/>
      <c r="D11" s="7"/>
      <c r="E11" s="7"/>
      <c r="F11" s="7"/>
      <c r="G11" s="7"/>
      <c r="H11" s="7" t="s">
        <v>285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286</v>
      </c>
      <c r="C12" s="7"/>
      <c r="D12" s="7" t="s">
        <v>241</v>
      </c>
      <c r="E12" s="7"/>
      <c r="F12" s="7" t="s">
        <v>242</v>
      </c>
      <c r="G12" s="7"/>
      <c r="H12" s="7" t="s">
        <v>243</v>
      </c>
      <c r="I12" s="7"/>
      <c r="J12" s="7"/>
      <c r="K12" s="7"/>
      <c r="L12" s="7"/>
      <c r="M12" s="7"/>
      <c r="N12" s="7"/>
      <c r="O12" s="7"/>
      <c r="P12" s="7" t="s">
        <v>244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245</v>
      </c>
      <c r="E13" s="7"/>
      <c r="F13" s="7" t="s">
        <v>246</v>
      </c>
      <c r="G13" s="7"/>
      <c r="H13" s="7" t="s">
        <v>345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248</v>
      </c>
      <c r="G14" s="7"/>
      <c r="H14" s="7" t="s">
        <v>346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250</v>
      </c>
      <c r="G15" s="7"/>
      <c r="H15" s="7" t="s">
        <v>347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252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253</v>
      </c>
      <c r="E17" s="7"/>
      <c r="F17" s="7" t="s">
        <v>291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292</v>
      </c>
      <c r="G18" s="7"/>
      <c r="H18" s="7" t="s">
        <v>346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294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30.75" customHeight="1" spans="1:20">
      <c r="A20" s="7"/>
      <c r="B20" s="7"/>
      <c r="C20" s="7"/>
      <c r="D20" s="7"/>
      <c r="E20" s="7"/>
      <c r="F20" s="7" t="s">
        <v>295</v>
      </c>
      <c r="G20" s="7"/>
      <c r="H20" s="7" t="s">
        <v>348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297</v>
      </c>
      <c r="E21" s="7"/>
      <c r="F21" s="7" t="s">
        <v>298</v>
      </c>
      <c r="G21" s="7"/>
      <c r="H21" s="7" t="s">
        <v>262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showZeros="0" topLeftCell="A4" workbookViewId="0">
      <selection activeCell="E15" sqref="E15"/>
    </sheetView>
  </sheetViews>
  <sheetFormatPr defaultColWidth="7" defaultRowHeight="11.25"/>
  <cols>
    <col min="1" max="1" width="4.58333333333333" style="287" customWidth="1"/>
    <col min="2" max="3" width="4.08333333333333" style="287" customWidth="1"/>
    <col min="4" max="4" width="14" style="288" customWidth="1"/>
    <col min="5" max="5" width="10.8333333333333" style="287" customWidth="1"/>
    <col min="6" max="6" width="10.3333333333333" style="287" customWidth="1"/>
    <col min="7" max="7" width="7.5" style="287" customWidth="1"/>
    <col min="8" max="8" width="8.25" style="287" customWidth="1"/>
    <col min="9" max="9" width="9" style="287" customWidth="1"/>
    <col min="10" max="10" width="11.25" style="287" customWidth="1"/>
    <col min="11" max="11" width="10.0833333333333" style="287" customWidth="1"/>
    <col min="12" max="12" width="10" style="287" customWidth="1"/>
    <col min="13" max="16384" width="7" style="82"/>
  </cols>
  <sheetData>
    <row r="1" ht="32.25" customHeight="1" spans="1:12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5" customHeight="1" spans="1:12">
      <c r="A2" s="126" t="s">
        <v>1</v>
      </c>
      <c r="B2" s="126"/>
      <c r="C2" s="126"/>
      <c r="D2" s="126"/>
      <c r="E2" s="289"/>
      <c r="F2" s="289"/>
      <c r="G2" s="290"/>
      <c r="H2" s="290"/>
      <c r="I2" s="290"/>
      <c r="J2" s="290"/>
      <c r="K2" s="290"/>
      <c r="L2" s="290" t="s">
        <v>2</v>
      </c>
    </row>
    <row r="3" s="80" customFormat="1" ht="16.5" customHeight="1" spans="1:12">
      <c r="A3" s="87" t="s">
        <v>85</v>
      </c>
      <c r="B3" s="88"/>
      <c r="C3" s="89"/>
      <c r="D3" s="291" t="s">
        <v>42</v>
      </c>
      <c r="E3" s="91" t="s">
        <v>43</v>
      </c>
      <c r="F3" s="92">
        <v>2020</v>
      </c>
      <c r="G3" s="92"/>
      <c r="H3" s="92"/>
      <c r="I3" s="92"/>
      <c r="J3" s="92"/>
      <c r="K3" s="92"/>
      <c r="L3" s="92"/>
    </row>
    <row r="4" s="80" customFormat="1" ht="14.25" customHeight="1" spans="1:12">
      <c r="A4" s="93" t="s">
        <v>54</v>
      </c>
      <c r="B4" s="94" t="s">
        <v>55</v>
      </c>
      <c r="C4" s="94" t="s">
        <v>56</v>
      </c>
      <c r="D4" s="292"/>
      <c r="E4" s="91"/>
      <c r="F4" s="91" t="s">
        <v>8</v>
      </c>
      <c r="G4" s="96" t="s">
        <v>86</v>
      </c>
      <c r="H4" s="96"/>
      <c r="I4" s="96"/>
      <c r="J4" s="105" t="s">
        <v>87</v>
      </c>
      <c r="K4" s="106"/>
      <c r="L4" s="107"/>
    </row>
    <row r="5" s="80" customFormat="1" ht="28.5" customHeight="1" spans="1:12">
      <c r="A5" s="93"/>
      <c r="B5" s="94"/>
      <c r="C5" s="94"/>
      <c r="D5" s="293"/>
      <c r="E5" s="91"/>
      <c r="F5" s="91"/>
      <c r="G5" s="91" t="s">
        <v>18</v>
      </c>
      <c r="H5" s="91" t="s">
        <v>88</v>
      </c>
      <c r="I5" s="91" t="s">
        <v>89</v>
      </c>
      <c r="J5" s="91" t="s">
        <v>18</v>
      </c>
      <c r="K5" s="91" t="s">
        <v>90</v>
      </c>
      <c r="L5" s="91" t="s">
        <v>91</v>
      </c>
    </row>
    <row r="6" s="80" customFormat="1" ht="20.15" customHeight="1" spans="1:12">
      <c r="A6" s="98" t="s">
        <v>66</v>
      </c>
      <c r="B6" s="94" t="s">
        <v>66</v>
      </c>
      <c r="C6" s="94" t="s">
        <v>66</v>
      </c>
      <c r="D6" s="181" t="s">
        <v>66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</row>
    <row r="7" s="80" customFormat="1" ht="35.25" customHeight="1" spans="1:12">
      <c r="A7" s="194" t="s">
        <v>67</v>
      </c>
      <c r="B7" s="195" t="s">
        <v>68</v>
      </c>
      <c r="C7" s="195" t="s">
        <v>68</v>
      </c>
      <c r="D7" s="196" t="s">
        <v>69</v>
      </c>
      <c r="E7" s="294">
        <f>F7</f>
        <v>66.25</v>
      </c>
      <c r="F7" s="295">
        <f t="shared" ref="F7:F12" si="0">G7+J7</f>
        <v>66.25</v>
      </c>
      <c r="G7" s="295">
        <f>H7+I7</f>
        <v>66.25</v>
      </c>
      <c r="H7" s="295">
        <v>46.29</v>
      </c>
      <c r="I7" s="295">
        <v>19.96</v>
      </c>
      <c r="J7" s="295">
        <f>K7+L7</f>
        <v>0</v>
      </c>
      <c r="K7" s="295"/>
      <c r="L7" s="295"/>
    </row>
    <row r="8" s="81" customFormat="1" ht="35.25" customHeight="1" spans="1:12">
      <c r="A8" s="194" t="s">
        <v>67</v>
      </c>
      <c r="B8" s="195" t="s">
        <v>68</v>
      </c>
      <c r="C8" s="195" t="s">
        <v>70</v>
      </c>
      <c r="D8" s="196" t="s">
        <v>71</v>
      </c>
      <c r="E8" s="295">
        <f t="shared" ref="E8:E14" si="1">F8</f>
        <v>14.44</v>
      </c>
      <c r="F8" s="295">
        <f t="shared" si="0"/>
        <v>14.44</v>
      </c>
      <c r="G8" s="295">
        <f t="shared" ref="G8:G14" si="2">H8+I8</f>
        <v>0</v>
      </c>
      <c r="H8" s="296"/>
      <c r="I8" s="296"/>
      <c r="J8" s="295">
        <f>K8+L8</f>
        <v>14.44</v>
      </c>
      <c r="K8" s="295">
        <v>14.44</v>
      </c>
      <c r="L8" s="295"/>
    </row>
    <row r="9" s="81" customFormat="1" ht="35.25" customHeight="1" spans="1:12">
      <c r="A9" s="194" t="s">
        <v>67</v>
      </c>
      <c r="B9" s="195" t="s">
        <v>70</v>
      </c>
      <c r="C9" s="195" t="s">
        <v>68</v>
      </c>
      <c r="D9" s="196" t="s">
        <v>72</v>
      </c>
      <c r="E9" s="295">
        <f t="shared" si="1"/>
        <v>62</v>
      </c>
      <c r="F9" s="295">
        <f t="shared" si="0"/>
        <v>62</v>
      </c>
      <c r="G9" s="295">
        <f t="shared" si="2"/>
        <v>0</v>
      </c>
      <c r="H9" s="296"/>
      <c r="I9" s="296"/>
      <c r="J9" s="295">
        <f t="shared" ref="J9:J14" si="3">K9+L9</f>
        <v>62</v>
      </c>
      <c r="K9" s="295"/>
      <c r="L9" s="295">
        <v>62</v>
      </c>
    </row>
    <row r="10" s="81" customFormat="1" ht="35.25" customHeight="1" spans="1:12">
      <c r="A10" s="194" t="s">
        <v>67</v>
      </c>
      <c r="B10" s="195" t="s">
        <v>70</v>
      </c>
      <c r="C10" s="195" t="s">
        <v>70</v>
      </c>
      <c r="D10" s="196" t="s">
        <v>73</v>
      </c>
      <c r="E10" s="295">
        <f t="shared" si="1"/>
        <v>1896.7421</v>
      </c>
      <c r="F10" s="295">
        <f t="shared" si="0"/>
        <v>1896.7421</v>
      </c>
      <c r="G10" s="295">
        <f t="shared" si="2"/>
        <v>0</v>
      </c>
      <c r="H10" s="296"/>
      <c r="I10" s="296"/>
      <c r="J10" s="295">
        <f t="shared" si="3"/>
        <v>1896.7421</v>
      </c>
      <c r="K10" s="295">
        <f>104.2+113.9135+113.28</f>
        <v>331.3935</v>
      </c>
      <c r="L10" s="295">
        <f>185.94+367.4+56.45+13.85+857+84.7086</f>
        <v>1565.3486</v>
      </c>
    </row>
    <row r="11" s="81" customFormat="1" ht="27.75" customHeight="1" spans="1:12">
      <c r="A11" s="194" t="s">
        <v>67</v>
      </c>
      <c r="B11" s="195" t="s">
        <v>70</v>
      </c>
      <c r="C11" s="195" t="s">
        <v>74</v>
      </c>
      <c r="D11" s="196" t="s">
        <v>75</v>
      </c>
      <c r="E11" s="295">
        <f t="shared" si="1"/>
        <v>208.32</v>
      </c>
      <c r="F11" s="295">
        <f t="shared" si="0"/>
        <v>208.32</v>
      </c>
      <c r="G11" s="295">
        <f t="shared" si="2"/>
        <v>0</v>
      </c>
      <c r="H11" s="296"/>
      <c r="I11" s="296"/>
      <c r="J11" s="295">
        <f t="shared" si="3"/>
        <v>208.32</v>
      </c>
      <c r="K11" s="295">
        <f>37.44+5.4+19.8+21.72</f>
        <v>84.36</v>
      </c>
      <c r="L11" s="295">
        <v>123.96</v>
      </c>
    </row>
    <row r="12" s="81" customFormat="1" ht="23.25" customHeight="1" spans="1:12">
      <c r="A12" s="194" t="s">
        <v>67</v>
      </c>
      <c r="B12" s="195" t="s">
        <v>70</v>
      </c>
      <c r="C12" s="195" t="s">
        <v>92</v>
      </c>
      <c r="D12" s="196" t="s">
        <v>77</v>
      </c>
      <c r="E12" s="295">
        <f t="shared" si="1"/>
        <v>8.1</v>
      </c>
      <c r="F12" s="295">
        <f t="shared" si="0"/>
        <v>8.1</v>
      </c>
      <c r="G12" s="295"/>
      <c r="H12" s="296"/>
      <c r="I12" s="296"/>
      <c r="J12" s="295">
        <f t="shared" si="3"/>
        <v>8.1</v>
      </c>
      <c r="K12" s="295">
        <v>8.1</v>
      </c>
      <c r="L12" s="295"/>
    </row>
    <row r="13" s="81" customFormat="1" ht="35.25" customHeight="1" spans="1:12">
      <c r="A13" s="194" t="s">
        <v>78</v>
      </c>
      <c r="B13" s="195" t="s">
        <v>76</v>
      </c>
      <c r="C13" s="195" t="s">
        <v>70</v>
      </c>
      <c r="D13" s="196" t="s">
        <v>79</v>
      </c>
      <c r="E13" s="295">
        <f t="shared" si="1"/>
        <v>20.84</v>
      </c>
      <c r="F13" s="295">
        <v>20.84</v>
      </c>
      <c r="G13" s="295">
        <f t="shared" si="2"/>
        <v>0</v>
      </c>
      <c r="H13" s="297"/>
      <c r="I13" s="297"/>
      <c r="J13" s="295">
        <f t="shared" si="3"/>
        <v>20.84</v>
      </c>
      <c r="K13" s="295">
        <v>20.84</v>
      </c>
      <c r="L13" s="295"/>
    </row>
    <row r="14" s="81" customFormat="1" ht="35.25" customHeight="1" spans="1:12">
      <c r="A14" s="194" t="s">
        <v>80</v>
      </c>
      <c r="B14" s="195" t="s">
        <v>81</v>
      </c>
      <c r="C14" s="195" t="s">
        <v>93</v>
      </c>
      <c r="D14" s="196" t="s">
        <v>83</v>
      </c>
      <c r="E14" s="295">
        <f t="shared" si="1"/>
        <v>32</v>
      </c>
      <c r="F14" s="295">
        <v>32</v>
      </c>
      <c r="G14" s="295">
        <f t="shared" si="2"/>
        <v>0</v>
      </c>
      <c r="H14" s="297"/>
      <c r="I14" s="297"/>
      <c r="J14" s="295">
        <f t="shared" si="3"/>
        <v>32</v>
      </c>
      <c r="K14" s="295"/>
      <c r="L14" s="295">
        <v>32</v>
      </c>
    </row>
    <row r="15" s="81" customFormat="1" ht="35.25" customHeight="1" spans="1:12">
      <c r="A15" s="297"/>
      <c r="B15" s="297"/>
      <c r="C15" s="297"/>
      <c r="D15" s="196" t="s">
        <v>8</v>
      </c>
      <c r="E15" s="295">
        <f>SUM(E7:E14)</f>
        <v>2308.6921</v>
      </c>
      <c r="F15" s="295">
        <f>SUM(F7:F14)</f>
        <v>2308.6921</v>
      </c>
      <c r="G15" s="297">
        <v>66.25</v>
      </c>
      <c r="H15" s="297">
        <v>46.29</v>
      </c>
      <c r="I15" s="297">
        <v>19.96</v>
      </c>
      <c r="J15" s="295">
        <f>SUM(J7:J14)</f>
        <v>2242.4421</v>
      </c>
      <c r="K15" s="295">
        <f>SUM(K8:K14)</f>
        <v>459.1335</v>
      </c>
      <c r="L15" s="295">
        <f>SUM(L9:L14)</f>
        <v>1783.3086</v>
      </c>
    </row>
    <row r="16" s="81" customFormat="1" ht="14.25" spans="1:12">
      <c r="A16" s="298"/>
      <c r="B16" s="298"/>
      <c r="C16" s="298"/>
      <c r="D16" s="299"/>
      <c r="E16" s="298"/>
      <c r="F16" s="298"/>
      <c r="G16" s="298"/>
      <c r="H16" s="298"/>
      <c r="I16" s="298"/>
      <c r="J16" s="298"/>
      <c r="K16" s="298"/>
      <c r="L16" s="298"/>
    </row>
    <row r="17" s="81" customFormat="1" ht="14.25" spans="1:12">
      <c r="A17" s="298"/>
      <c r="B17" s="298"/>
      <c r="C17" s="298"/>
      <c r="D17" s="299"/>
      <c r="E17" s="298"/>
      <c r="F17" s="298"/>
      <c r="G17" s="298"/>
      <c r="H17" s="298"/>
      <c r="I17" s="298"/>
      <c r="J17" s="298"/>
      <c r="K17" s="298"/>
      <c r="L17" s="298"/>
    </row>
    <row r="18" s="81" customFormat="1" ht="14.25" spans="1:12">
      <c r="A18" s="298"/>
      <c r="B18" s="298"/>
      <c r="C18" s="298"/>
      <c r="D18" s="299"/>
      <c r="E18" s="298"/>
      <c r="F18" s="298"/>
      <c r="G18" s="298"/>
      <c r="H18" s="298"/>
      <c r="I18" s="298"/>
      <c r="J18" s="298"/>
      <c r="K18" s="298"/>
      <c r="L18" s="298"/>
    </row>
    <row r="19" s="81" customFormat="1" ht="14.25" spans="1:12">
      <c r="A19" s="298"/>
      <c r="B19" s="298"/>
      <c r="C19" s="298"/>
      <c r="D19" s="299"/>
      <c r="E19" s="298"/>
      <c r="F19" s="298"/>
      <c r="G19" s="298"/>
      <c r="H19" s="298"/>
      <c r="I19" s="298"/>
      <c r="J19" s="298"/>
      <c r="K19" s="298"/>
      <c r="L19" s="298"/>
    </row>
    <row r="20" s="81" customFormat="1" ht="14.25" spans="1:12">
      <c r="A20" s="298"/>
      <c r="B20" s="298"/>
      <c r="C20" s="298"/>
      <c r="D20" s="299"/>
      <c r="E20" s="298"/>
      <c r="F20" s="298"/>
      <c r="G20" s="298"/>
      <c r="H20" s="298"/>
      <c r="I20" s="298"/>
      <c r="J20" s="298"/>
      <c r="K20" s="298"/>
      <c r="L20" s="298"/>
    </row>
    <row r="21" s="81" customFormat="1" ht="14.25" spans="1:12">
      <c r="A21" s="298"/>
      <c r="B21" s="298"/>
      <c r="C21" s="298"/>
      <c r="D21" s="299"/>
      <c r="E21" s="298"/>
      <c r="F21" s="298"/>
      <c r="G21" s="298"/>
      <c r="H21" s="298"/>
      <c r="I21" s="298"/>
      <c r="J21" s="298"/>
      <c r="K21" s="298"/>
      <c r="L21" s="298"/>
    </row>
    <row r="22" s="81" customFormat="1" ht="14.25" spans="1:12">
      <c r="A22" s="298"/>
      <c r="B22" s="298"/>
      <c r="C22" s="298"/>
      <c r="D22" s="299"/>
      <c r="E22" s="298"/>
      <c r="F22" s="298"/>
      <c r="G22" s="298"/>
      <c r="H22" s="298"/>
      <c r="I22" s="298"/>
      <c r="J22" s="298"/>
      <c r="K22" s="298"/>
      <c r="L22" s="298"/>
    </row>
    <row r="23" s="81" customFormat="1" ht="14.25" spans="1:12">
      <c r="A23" s="298"/>
      <c r="B23" s="298"/>
      <c r="C23" s="298"/>
      <c r="D23" s="299"/>
      <c r="E23" s="298"/>
      <c r="F23" s="298"/>
      <c r="G23" s="298"/>
      <c r="H23" s="298"/>
      <c r="I23" s="298"/>
      <c r="J23" s="298"/>
      <c r="K23" s="298"/>
      <c r="L23" s="298"/>
    </row>
    <row r="24" s="81" customFormat="1" ht="14.25" spans="1:12">
      <c r="A24" s="298"/>
      <c r="B24" s="298"/>
      <c r="C24" s="298"/>
      <c r="D24" s="299"/>
      <c r="E24" s="298"/>
      <c r="F24" s="298"/>
      <c r="G24" s="298"/>
      <c r="H24" s="298"/>
      <c r="I24" s="298"/>
      <c r="J24" s="298"/>
      <c r="K24" s="298"/>
      <c r="L24" s="298"/>
    </row>
    <row r="25" s="81" customFormat="1" ht="14.25" spans="1:12">
      <c r="A25" s="298"/>
      <c r="B25" s="298"/>
      <c r="C25" s="298"/>
      <c r="D25" s="299"/>
      <c r="E25" s="298"/>
      <c r="F25" s="298"/>
      <c r="G25" s="298"/>
      <c r="H25" s="298"/>
      <c r="I25" s="298"/>
      <c r="J25" s="298"/>
      <c r="K25" s="298"/>
      <c r="L25" s="298"/>
    </row>
    <row r="26" s="81" customFormat="1" ht="14.25" spans="1:12">
      <c r="A26" s="298"/>
      <c r="B26" s="298"/>
      <c r="C26" s="298"/>
      <c r="D26" s="299"/>
      <c r="E26" s="298"/>
      <c r="F26" s="298"/>
      <c r="G26" s="298"/>
      <c r="H26" s="298"/>
      <c r="I26" s="298"/>
      <c r="J26" s="298"/>
      <c r="K26" s="298"/>
      <c r="L26" s="298"/>
    </row>
    <row r="27" s="81" customFormat="1" ht="14.25" spans="1:12">
      <c r="A27" s="298"/>
      <c r="B27" s="298"/>
      <c r="C27" s="298"/>
      <c r="D27" s="299"/>
      <c r="E27" s="298"/>
      <c r="F27" s="298"/>
      <c r="G27" s="298"/>
      <c r="H27" s="298"/>
      <c r="I27" s="298"/>
      <c r="J27" s="298"/>
      <c r="K27" s="298"/>
      <c r="L27" s="298"/>
    </row>
    <row r="28" s="81" customFormat="1" ht="14.25" spans="1:12">
      <c r="A28" s="298"/>
      <c r="B28" s="298"/>
      <c r="C28" s="298"/>
      <c r="D28" s="299"/>
      <c r="E28" s="298"/>
      <c r="F28" s="298"/>
      <c r="G28" s="298"/>
      <c r="H28" s="298"/>
      <c r="I28" s="298"/>
      <c r="J28" s="298"/>
      <c r="K28" s="298"/>
      <c r="L28" s="298"/>
    </row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H37" sqref="H37"/>
    </sheetView>
  </sheetViews>
  <sheetFormatPr defaultColWidth="8.83333333333333" defaultRowHeight="11.25"/>
  <cols>
    <col min="1" max="1" width="4.75" style="208" customWidth="1"/>
    <col min="2" max="2" width="9.58333333333333" style="208" customWidth="1"/>
    <col min="3" max="3" width="7.58333333333333" style="209" customWidth="1"/>
    <col min="4" max="4" width="13" style="209" customWidth="1"/>
    <col min="5" max="5" width="8" style="209" customWidth="1"/>
    <col min="6" max="6" width="6.83333333333333" style="209" customWidth="1"/>
    <col min="7" max="7" width="4.5" style="209" customWidth="1"/>
    <col min="8" max="8" width="8" style="209" customWidth="1"/>
    <col min="9" max="9" width="8.25" style="208" customWidth="1"/>
    <col min="10" max="10" width="6.25" style="209" customWidth="1"/>
    <col min="11" max="12" width="5.5" style="209" customWidth="1"/>
    <col min="13" max="13" width="3.75" style="209" customWidth="1"/>
    <col min="14" max="32" width="9" style="210"/>
    <col min="33" max="16384" width="8.83333333333333" style="210"/>
  </cols>
  <sheetData>
    <row r="1" ht="24" customHeight="1" spans="1:21">
      <c r="A1" s="211" t="s">
        <v>94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68"/>
      <c r="O1" s="268"/>
      <c r="P1" s="268"/>
      <c r="Q1" s="268"/>
      <c r="R1" s="268"/>
      <c r="S1" s="268"/>
      <c r="T1" s="268"/>
      <c r="U1" s="268"/>
    </row>
    <row r="2" s="204" customFormat="1" ht="15" customHeight="1" spans="1:21">
      <c r="A2" s="126" t="s">
        <v>1</v>
      </c>
      <c r="B2" s="126"/>
      <c r="C2" s="126"/>
      <c r="D2" s="126"/>
      <c r="E2" s="212"/>
      <c r="F2" s="212"/>
      <c r="G2" s="212"/>
      <c r="H2" s="213"/>
      <c r="I2" s="213"/>
      <c r="J2" s="269"/>
      <c r="K2" s="269"/>
      <c r="L2" s="270" t="s">
        <v>2</v>
      </c>
      <c r="M2" s="270"/>
      <c r="N2" s="271"/>
      <c r="O2" s="271"/>
      <c r="P2" s="271"/>
      <c r="Q2" s="271"/>
      <c r="R2" s="271"/>
      <c r="S2" s="271"/>
      <c r="T2" s="271"/>
      <c r="U2" s="271"/>
    </row>
    <row r="3" s="205" customFormat="1" ht="15.75" customHeight="1" spans="1:13">
      <c r="A3" s="214" t="s">
        <v>95</v>
      </c>
      <c r="B3" s="215"/>
      <c r="C3" s="216"/>
      <c r="D3" s="217" t="s">
        <v>96</v>
      </c>
      <c r="E3" s="217"/>
      <c r="F3" s="217"/>
      <c r="G3" s="217"/>
      <c r="H3" s="217"/>
      <c r="I3" s="272"/>
      <c r="J3" s="217"/>
      <c r="K3" s="217"/>
      <c r="L3" s="217"/>
      <c r="M3" s="273"/>
    </row>
    <row r="4" s="205" customFormat="1" ht="13.5" customHeight="1" spans="1:13">
      <c r="A4" s="218" t="s">
        <v>97</v>
      </c>
      <c r="B4" s="219"/>
      <c r="C4" s="220" t="s">
        <v>98</v>
      </c>
      <c r="D4" s="220" t="s">
        <v>99</v>
      </c>
      <c r="E4" s="221" t="s">
        <v>8</v>
      </c>
      <c r="F4" s="222" t="s">
        <v>9</v>
      </c>
      <c r="G4" s="223"/>
      <c r="H4" s="224" t="s">
        <v>10</v>
      </c>
      <c r="I4" s="274"/>
      <c r="J4" s="224"/>
      <c r="K4" s="224"/>
      <c r="L4" s="224"/>
      <c r="M4" s="275"/>
    </row>
    <row r="5" s="205" customFormat="1" ht="15.75" customHeight="1" spans="1:13">
      <c r="A5" s="225"/>
      <c r="B5" s="226"/>
      <c r="C5" s="227"/>
      <c r="D5" s="220"/>
      <c r="E5" s="221"/>
      <c r="F5" s="228" t="s">
        <v>11</v>
      </c>
      <c r="G5" s="228" t="s">
        <v>100</v>
      </c>
      <c r="H5" s="229" t="s">
        <v>13</v>
      </c>
      <c r="I5" s="276"/>
      <c r="J5" s="277" t="s">
        <v>101</v>
      </c>
      <c r="K5" s="278" t="s">
        <v>15</v>
      </c>
      <c r="L5" s="278" t="s">
        <v>16</v>
      </c>
      <c r="M5" s="279" t="s">
        <v>17</v>
      </c>
    </row>
    <row r="6" s="205" customFormat="1" ht="30.75" customHeight="1" spans="1:21">
      <c r="A6" s="230"/>
      <c r="B6" s="231"/>
      <c r="C6" s="227"/>
      <c r="D6" s="220"/>
      <c r="E6" s="221"/>
      <c r="F6" s="232"/>
      <c r="G6" s="232"/>
      <c r="H6" s="233" t="s">
        <v>18</v>
      </c>
      <c r="I6" s="277" t="s">
        <v>19</v>
      </c>
      <c r="J6" s="277"/>
      <c r="K6" s="280"/>
      <c r="L6" s="280"/>
      <c r="M6" s="279"/>
      <c r="N6" s="268"/>
      <c r="O6" s="268"/>
      <c r="P6" s="268"/>
      <c r="Q6" s="268"/>
      <c r="R6" s="268"/>
      <c r="S6" s="268"/>
      <c r="T6" s="268"/>
      <c r="U6" s="268"/>
    </row>
    <row r="7" s="206" customFormat="1" ht="20.15" customHeight="1" spans="1:21">
      <c r="A7" s="234" t="s">
        <v>20</v>
      </c>
      <c r="B7" s="235"/>
      <c r="C7" s="236">
        <f>C8+C9+C10</f>
        <v>2276.69</v>
      </c>
      <c r="D7" s="237" t="s">
        <v>102</v>
      </c>
      <c r="E7" s="238"/>
      <c r="F7" s="238"/>
      <c r="G7" s="238"/>
      <c r="H7" s="238"/>
      <c r="I7" s="238"/>
      <c r="J7" s="238"/>
      <c r="K7" s="238"/>
      <c r="L7" s="238"/>
      <c r="M7" s="281"/>
      <c r="N7" s="282"/>
      <c r="O7" s="282"/>
      <c r="P7" s="282"/>
      <c r="Q7" s="282"/>
      <c r="R7" s="282"/>
      <c r="S7" s="282"/>
      <c r="T7" s="282"/>
      <c r="U7" s="282"/>
    </row>
    <row r="8" s="206" customFormat="1" ht="20.15" customHeight="1" spans="1:21">
      <c r="A8" s="234" t="s">
        <v>22</v>
      </c>
      <c r="B8" s="235"/>
      <c r="C8" s="239">
        <v>525.38</v>
      </c>
      <c r="D8" s="240" t="s">
        <v>103</v>
      </c>
      <c r="E8" s="238"/>
      <c r="F8" s="238"/>
      <c r="G8" s="238"/>
      <c r="H8" s="238"/>
      <c r="I8" s="283"/>
      <c r="J8" s="283"/>
      <c r="K8" s="283"/>
      <c r="L8" s="283"/>
      <c r="M8" s="281"/>
      <c r="N8" s="282"/>
      <c r="O8" s="282"/>
      <c r="P8" s="282"/>
      <c r="Q8" s="282"/>
      <c r="R8" s="282"/>
      <c r="S8" s="282"/>
      <c r="T8" s="282"/>
      <c r="U8" s="282"/>
    </row>
    <row r="9" s="206" customFormat="1" ht="20.15" customHeight="1" spans="1:21">
      <c r="A9" s="234" t="s">
        <v>24</v>
      </c>
      <c r="B9" s="235"/>
      <c r="C9" s="241"/>
      <c r="D9" s="240" t="s">
        <v>104</v>
      </c>
      <c r="E9" s="238"/>
      <c r="F9" s="238"/>
      <c r="G9" s="238"/>
      <c r="H9" s="238"/>
      <c r="I9" s="283"/>
      <c r="J9" s="283"/>
      <c r="K9" s="283"/>
      <c r="L9" s="283"/>
      <c r="M9" s="281"/>
      <c r="N9" s="282"/>
      <c r="O9" s="282"/>
      <c r="P9" s="282"/>
      <c r="Q9" s="282"/>
      <c r="R9" s="282"/>
      <c r="S9" s="282"/>
      <c r="T9" s="282"/>
      <c r="U9" s="282"/>
    </row>
    <row r="10" s="206" customFormat="1" ht="25" customHeight="1" spans="1:21">
      <c r="A10" s="234" t="s">
        <v>26</v>
      </c>
      <c r="B10" s="235"/>
      <c r="C10" s="236">
        <v>1751.31</v>
      </c>
      <c r="D10" s="240" t="s">
        <v>105</v>
      </c>
      <c r="E10" s="238"/>
      <c r="F10" s="238"/>
      <c r="G10" s="238"/>
      <c r="H10" s="238"/>
      <c r="I10" s="283"/>
      <c r="J10" s="283"/>
      <c r="K10" s="283"/>
      <c r="L10" s="283"/>
      <c r="M10" s="281"/>
      <c r="N10" s="282"/>
      <c r="O10" s="282"/>
      <c r="P10" s="282"/>
      <c r="Q10" s="282"/>
      <c r="R10" s="282"/>
      <c r="S10" s="282"/>
      <c r="T10" s="282"/>
      <c r="U10" s="282"/>
    </row>
    <row r="11" s="206" customFormat="1" ht="20.15" customHeight="1" spans="1:21">
      <c r="A11" s="234" t="s">
        <v>28</v>
      </c>
      <c r="B11" s="235"/>
      <c r="C11" s="239">
        <v>32</v>
      </c>
      <c r="D11" s="240" t="s">
        <v>106</v>
      </c>
      <c r="E11" s="238">
        <f>F11+G11+H11+J11+K11+L11+M11</f>
        <v>2255.85</v>
      </c>
      <c r="F11" s="238"/>
      <c r="G11" s="238"/>
      <c r="H11" s="238">
        <f>I11</f>
        <v>2255.85</v>
      </c>
      <c r="I11" s="283">
        <v>2255.85</v>
      </c>
      <c r="J11" s="283"/>
      <c r="K11" s="283"/>
      <c r="L11" s="283"/>
      <c r="M11" s="281"/>
      <c r="N11" s="282"/>
      <c r="O11" s="282"/>
      <c r="P11" s="282"/>
      <c r="Q11" s="282"/>
      <c r="R11" s="282"/>
      <c r="S11" s="282"/>
      <c r="T11" s="282"/>
      <c r="U11" s="282"/>
    </row>
    <row r="12" s="206" customFormat="1" ht="25" customHeight="1" spans="1:21">
      <c r="A12" s="234" t="s">
        <v>30</v>
      </c>
      <c r="B12" s="235"/>
      <c r="C12" s="242"/>
      <c r="D12" s="240" t="s">
        <v>107</v>
      </c>
      <c r="E12" s="238">
        <f t="shared" ref="E12:E14" si="0">F12+H12</f>
        <v>0</v>
      </c>
      <c r="F12" s="238"/>
      <c r="G12" s="238"/>
      <c r="H12" s="238"/>
      <c r="I12" s="283"/>
      <c r="J12" s="283"/>
      <c r="K12" s="283"/>
      <c r="L12" s="283"/>
      <c r="M12" s="281"/>
      <c r="N12" s="282"/>
      <c r="O12" s="282"/>
      <c r="P12" s="282"/>
      <c r="Q12" s="282"/>
      <c r="R12" s="282"/>
      <c r="S12" s="282"/>
      <c r="T12" s="282"/>
      <c r="U12" s="282"/>
    </row>
    <row r="13" s="206" customFormat="1" ht="25" customHeight="1" spans="1:21">
      <c r="A13" s="234" t="s">
        <v>32</v>
      </c>
      <c r="B13" s="243"/>
      <c r="C13" s="241"/>
      <c r="D13" s="240" t="s">
        <v>108</v>
      </c>
      <c r="E13" s="238"/>
      <c r="F13" s="238"/>
      <c r="G13" s="238"/>
      <c r="H13" s="238"/>
      <c r="I13" s="283"/>
      <c r="J13" s="283"/>
      <c r="K13" s="283"/>
      <c r="L13" s="283"/>
      <c r="M13" s="281"/>
      <c r="N13" s="282"/>
      <c r="O13" s="282"/>
      <c r="P13" s="282"/>
      <c r="Q13" s="282"/>
      <c r="R13" s="282"/>
      <c r="S13" s="282"/>
      <c r="T13" s="282"/>
      <c r="U13" s="282"/>
    </row>
    <row r="14" s="207" customFormat="1" ht="20.15" customHeight="1" spans="1:21">
      <c r="A14" s="244" t="s">
        <v>33</v>
      </c>
      <c r="B14" s="245"/>
      <c r="C14" s="246"/>
      <c r="D14" s="247" t="s">
        <v>109</v>
      </c>
      <c r="E14" s="248">
        <f t="shared" si="0"/>
        <v>20.84</v>
      </c>
      <c r="F14" s="248"/>
      <c r="G14" s="248"/>
      <c r="H14" s="248">
        <f>I14+J14+K14+L14+M14</f>
        <v>20.84</v>
      </c>
      <c r="I14" s="284">
        <v>20.84</v>
      </c>
      <c r="J14" s="284"/>
      <c r="K14" s="284"/>
      <c r="L14" s="284"/>
      <c r="M14" s="285"/>
      <c r="N14" s="286"/>
      <c r="O14" s="286"/>
      <c r="P14" s="286"/>
      <c r="Q14" s="286"/>
      <c r="R14" s="286"/>
      <c r="S14" s="286"/>
      <c r="T14" s="286"/>
      <c r="U14" s="286"/>
    </row>
    <row r="15" s="206" customFormat="1" ht="17.25" customHeight="1" spans="1:21">
      <c r="A15" s="249"/>
      <c r="B15" s="249"/>
      <c r="C15" s="250"/>
      <c r="D15" s="240" t="s">
        <v>110</v>
      </c>
      <c r="E15" s="238"/>
      <c r="F15" s="238"/>
      <c r="G15" s="238"/>
      <c r="H15" s="238"/>
      <c r="I15" s="283"/>
      <c r="J15" s="283"/>
      <c r="K15" s="283"/>
      <c r="L15" s="283"/>
      <c r="M15" s="281"/>
      <c r="N15" s="282"/>
      <c r="O15" s="282"/>
      <c r="P15" s="282"/>
      <c r="Q15" s="282"/>
      <c r="R15" s="282"/>
      <c r="S15" s="282"/>
      <c r="T15" s="282"/>
      <c r="U15" s="282"/>
    </row>
    <row r="16" s="206" customFormat="1" ht="16.5" customHeight="1" spans="1:21">
      <c r="A16" s="251"/>
      <c r="B16" s="252"/>
      <c r="C16" s="250"/>
      <c r="D16" s="240" t="s">
        <v>111</v>
      </c>
      <c r="E16" s="238"/>
      <c r="F16" s="238"/>
      <c r="G16" s="238"/>
      <c r="H16" s="238"/>
      <c r="I16" s="283"/>
      <c r="J16" s="283"/>
      <c r="K16" s="283"/>
      <c r="L16" s="283"/>
      <c r="M16" s="281"/>
      <c r="N16" s="282"/>
      <c r="O16" s="282"/>
      <c r="P16" s="282"/>
      <c r="Q16" s="282"/>
      <c r="R16" s="282"/>
      <c r="S16" s="282"/>
      <c r="T16" s="282"/>
      <c r="U16" s="282"/>
    </row>
    <row r="17" s="206" customFormat="1" ht="20.15" customHeight="1" spans="1:21">
      <c r="A17" s="251"/>
      <c r="B17" s="252"/>
      <c r="C17" s="250"/>
      <c r="D17" s="237" t="s">
        <v>112</v>
      </c>
      <c r="E17" s="238"/>
      <c r="F17" s="238"/>
      <c r="G17" s="238"/>
      <c r="H17" s="238"/>
      <c r="I17" s="283"/>
      <c r="J17" s="283"/>
      <c r="K17" s="283"/>
      <c r="L17" s="283"/>
      <c r="M17" s="281"/>
      <c r="N17" s="282"/>
      <c r="O17" s="282"/>
      <c r="P17" s="282"/>
      <c r="Q17" s="282"/>
      <c r="R17" s="282"/>
      <c r="S17" s="282"/>
      <c r="T17" s="282"/>
      <c r="U17" s="282"/>
    </row>
    <row r="18" s="206" customFormat="1" ht="14.25" customHeight="1" spans="1:21">
      <c r="A18" s="251"/>
      <c r="B18" s="252"/>
      <c r="C18" s="250"/>
      <c r="D18" s="237" t="s">
        <v>113</v>
      </c>
      <c r="E18" s="238"/>
      <c r="F18" s="238"/>
      <c r="G18" s="238"/>
      <c r="H18" s="238"/>
      <c r="I18" s="283"/>
      <c r="J18" s="283"/>
      <c r="K18" s="283"/>
      <c r="L18" s="283"/>
      <c r="M18" s="281"/>
      <c r="N18" s="282"/>
      <c r="O18" s="282"/>
      <c r="P18" s="282"/>
      <c r="Q18" s="282"/>
      <c r="R18" s="282"/>
      <c r="S18" s="282"/>
      <c r="T18" s="282"/>
      <c r="U18" s="282"/>
    </row>
    <row r="19" s="206" customFormat="1" ht="20.15" customHeight="1" spans="1:21">
      <c r="A19" s="253"/>
      <c r="B19" s="254"/>
      <c r="C19" s="250"/>
      <c r="D19" s="240" t="s">
        <v>114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82"/>
      <c r="O19" s="282"/>
      <c r="P19" s="282"/>
      <c r="Q19" s="282"/>
      <c r="R19" s="282"/>
      <c r="S19" s="282"/>
      <c r="T19" s="282"/>
      <c r="U19" s="282"/>
    </row>
    <row r="20" s="206" customFormat="1" ht="20.15" customHeight="1" spans="1:21">
      <c r="A20" s="251"/>
      <c r="B20" s="252"/>
      <c r="C20" s="250"/>
      <c r="D20" s="240" t="s">
        <v>115</v>
      </c>
      <c r="E20" s="238"/>
      <c r="F20" s="238"/>
      <c r="G20" s="238"/>
      <c r="H20" s="238"/>
      <c r="I20" s="238"/>
      <c r="J20" s="238"/>
      <c r="K20" s="238"/>
      <c r="L20" s="238"/>
      <c r="M20" s="281"/>
      <c r="N20" s="282"/>
      <c r="O20" s="282"/>
      <c r="P20" s="282"/>
      <c r="Q20" s="282"/>
      <c r="R20" s="282"/>
      <c r="S20" s="282"/>
      <c r="T20" s="282"/>
      <c r="U20" s="282"/>
    </row>
    <row r="21" s="206" customFormat="1" ht="25" customHeight="1" spans="1:21">
      <c r="A21" s="251"/>
      <c r="B21" s="252"/>
      <c r="C21" s="250"/>
      <c r="D21" s="240" t="s">
        <v>116</v>
      </c>
      <c r="E21" s="238"/>
      <c r="F21" s="238"/>
      <c r="G21" s="238"/>
      <c r="H21" s="238"/>
      <c r="I21" s="238"/>
      <c r="J21" s="238"/>
      <c r="K21" s="238"/>
      <c r="L21" s="238"/>
      <c r="M21" s="281"/>
      <c r="N21" s="282"/>
      <c r="O21" s="282"/>
      <c r="P21" s="282"/>
      <c r="Q21" s="282"/>
      <c r="R21" s="282"/>
      <c r="S21" s="282"/>
      <c r="T21" s="282"/>
      <c r="U21" s="282"/>
    </row>
    <row r="22" s="206" customFormat="1" ht="25.5" customHeight="1" spans="1:21">
      <c r="A22" s="255"/>
      <c r="B22" s="255"/>
      <c r="C22" s="256"/>
      <c r="D22" s="240" t="s">
        <v>117</v>
      </c>
      <c r="E22" s="238"/>
      <c r="F22" s="238"/>
      <c r="G22" s="238"/>
      <c r="H22" s="238"/>
      <c r="I22" s="238"/>
      <c r="J22" s="238"/>
      <c r="K22" s="238"/>
      <c r="L22" s="238"/>
      <c r="M22" s="281"/>
      <c r="N22" s="282"/>
      <c r="O22" s="282"/>
      <c r="P22" s="282"/>
      <c r="Q22" s="282"/>
      <c r="R22" s="282"/>
      <c r="S22" s="282"/>
      <c r="T22" s="282"/>
      <c r="U22" s="282"/>
    </row>
    <row r="23" s="206" customFormat="1" ht="19" customHeight="1" spans="1:21">
      <c r="A23" s="257"/>
      <c r="B23" s="258"/>
      <c r="C23" s="256"/>
      <c r="D23" s="240" t="s">
        <v>118</v>
      </c>
      <c r="E23" s="238"/>
      <c r="F23" s="238"/>
      <c r="G23" s="238"/>
      <c r="H23" s="238"/>
      <c r="I23" s="238"/>
      <c r="J23" s="238"/>
      <c r="K23" s="238"/>
      <c r="L23" s="238"/>
      <c r="M23" s="281"/>
      <c r="N23" s="282"/>
      <c r="O23" s="282"/>
      <c r="P23" s="282"/>
      <c r="Q23" s="282"/>
      <c r="R23" s="282"/>
      <c r="S23" s="282"/>
      <c r="T23" s="282"/>
      <c r="U23" s="282"/>
    </row>
    <row r="24" s="206" customFormat="1" ht="19" customHeight="1" spans="1:21">
      <c r="A24" s="257"/>
      <c r="B24" s="258"/>
      <c r="C24" s="256"/>
      <c r="D24" s="240" t="s">
        <v>119</v>
      </c>
      <c r="E24" s="238"/>
      <c r="F24" s="238"/>
      <c r="G24" s="238"/>
      <c r="H24" s="238"/>
      <c r="I24" s="238"/>
      <c r="J24" s="238"/>
      <c r="K24" s="238"/>
      <c r="L24" s="238"/>
      <c r="M24" s="281"/>
      <c r="N24" s="282"/>
      <c r="O24" s="282"/>
      <c r="P24" s="282"/>
      <c r="Q24" s="282"/>
      <c r="R24" s="282"/>
      <c r="S24" s="282"/>
      <c r="T24" s="282"/>
      <c r="U24" s="282"/>
    </row>
    <row r="25" s="206" customFormat="1" ht="23.25" customHeight="1" spans="1:21">
      <c r="A25" s="257"/>
      <c r="B25" s="258"/>
      <c r="C25" s="256"/>
      <c r="D25" s="240" t="s">
        <v>120</v>
      </c>
      <c r="E25" s="238"/>
      <c r="F25" s="238"/>
      <c r="G25" s="238"/>
      <c r="H25" s="238"/>
      <c r="I25" s="238"/>
      <c r="J25" s="238"/>
      <c r="K25" s="238"/>
      <c r="L25" s="238"/>
      <c r="M25" s="281"/>
      <c r="N25" s="282"/>
      <c r="O25" s="282"/>
      <c r="P25" s="282"/>
      <c r="Q25" s="282"/>
      <c r="R25" s="282"/>
      <c r="S25" s="282"/>
      <c r="T25" s="282"/>
      <c r="U25" s="282"/>
    </row>
    <row r="26" s="206" customFormat="1" ht="24" customHeight="1" spans="1:21">
      <c r="A26" s="257"/>
      <c r="B26" s="258"/>
      <c r="C26" s="256"/>
      <c r="D26" s="240" t="s">
        <v>121</v>
      </c>
      <c r="E26" s="238"/>
      <c r="F26" s="238"/>
      <c r="G26" s="238"/>
      <c r="H26" s="238"/>
      <c r="I26" s="238"/>
      <c r="J26" s="238"/>
      <c r="K26" s="238"/>
      <c r="L26" s="238"/>
      <c r="M26" s="281"/>
      <c r="N26" s="282"/>
      <c r="O26" s="282"/>
      <c r="P26" s="282"/>
      <c r="Q26" s="282"/>
      <c r="R26" s="282"/>
      <c r="S26" s="282"/>
      <c r="T26" s="282"/>
      <c r="U26" s="282"/>
    </row>
    <row r="27" s="206" customFormat="1" ht="25.5" customHeight="1" spans="1:21">
      <c r="A27" s="257"/>
      <c r="B27" s="258"/>
      <c r="C27" s="256"/>
      <c r="D27" s="240" t="s">
        <v>122</v>
      </c>
      <c r="E27" s="238"/>
      <c r="F27" s="238"/>
      <c r="G27" s="238"/>
      <c r="H27" s="238"/>
      <c r="I27" s="238"/>
      <c r="J27" s="238"/>
      <c r="K27" s="238"/>
      <c r="L27" s="238"/>
      <c r="M27" s="281"/>
      <c r="N27" s="282"/>
      <c r="O27" s="282"/>
      <c r="P27" s="282"/>
      <c r="Q27" s="282"/>
      <c r="R27" s="282"/>
      <c r="S27" s="282"/>
      <c r="T27" s="282"/>
      <c r="U27" s="282"/>
    </row>
    <row r="28" s="206" customFormat="1" ht="22.5" customHeight="1" spans="1:21">
      <c r="A28" s="257"/>
      <c r="B28" s="258"/>
      <c r="C28" s="256"/>
      <c r="D28" s="240" t="s">
        <v>123</v>
      </c>
      <c r="E28" s="238"/>
      <c r="F28" s="238"/>
      <c r="G28" s="238"/>
      <c r="H28" s="238"/>
      <c r="I28" s="238"/>
      <c r="J28" s="238"/>
      <c r="K28" s="238"/>
      <c r="L28" s="238"/>
      <c r="M28" s="281"/>
      <c r="N28" s="282"/>
      <c r="O28" s="282"/>
      <c r="P28" s="282"/>
      <c r="Q28" s="282"/>
      <c r="R28" s="282"/>
      <c r="S28" s="282"/>
      <c r="T28" s="282"/>
      <c r="U28" s="282"/>
    </row>
    <row r="29" s="206" customFormat="1" ht="19" customHeight="1" spans="1:21">
      <c r="A29" s="257"/>
      <c r="B29" s="258"/>
      <c r="C29" s="256"/>
      <c r="D29" s="240" t="s">
        <v>124</v>
      </c>
      <c r="E29" s="238"/>
      <c r="F29" s="238"/>
      <c r="G29" s="238"/>
      <c r="H29" s="238"/>
      <c r="I29" s="238"/>
      <c r="J29" s="238"/>
      <c r="K29" s="238"/>
      <c r="L29" s="238"/>
      <c r="M29" s="281"/>
      <c r="N29" s="282"/>
      <c r="O29" s="282"/>
      <c r="P29" s="282"/>
      <c r="Q29" s="282"/>
      <c r="R29" s="282"/>
      <c r="S29" s="282"/>
      <c r="T29" s="282"/>
      <c r="U29" s="282"/>
    </row>
    <row r="30" s="206" customFormat="1" ht="19" customHeight="1" spans="1:21">
      <c r="A30" s="257"/>
      <c r="B30" s="258"/>
      <c r="C30" s="256"/>
      <c r="D30" s="240" t="s">
        <v>125</v>
      </c>
      <c r="E30" s="238">
        <v>32</v>
      </c>
      <c r="F30" s="238"/>
      <c r="G30" s="238"/>
      <c r="H30" s="238"/>
      <c r="I30" s="238"/>
      <c r="J30" s="238">
        <v>32</v>
      </c>
      <c r="K30" s="238"/>
      <c r="L30" s="238"/>
      <c r="M30" s="281"/>
      <c r="N30" s="282"/>
      <c r="O30" s="282"/>
      <c r="P30" s="282"/>
      <c r="Q30" s="282"/>
      <c r="R30" s="282"/>
      <c r="S30" s="282"/>
      <c r="T30" s="282"/>
      <c r="U30" s="282"/>
    </row>
    <row r="31" s="206" customFormat="1" ht="19" customHeight="1" spans="1:21">
      <c r="A31" s="259" t="s">
        <v>34</v>
      </c>
      <c r="B31" s="260"/>
      <c r="C31" s="236">
        <f>C7+C11+C12+C13+C14</f>
        <v>2308.69</v>
      </c>
      <c r="D31" s="240" t="s">
        <v>126</v>
      </c>
      <c r="E31" s="238"/>
      <c r="F31" s="238"/>
      <c r="G31" s="238"/>
      <c r="H31" s="238"/>
      <c r="I31" s="238"/>
      <c r="J31" s="238"/>
      <c r="K31" s="238"/>
      <c r="L31" s="238"/>
      <c r="M31" s="281"/>
      <c r="N31" s="282"/>
      <c r="O31" s="282"/>
      <c r="P31" s="282"/>
      <c r="Q31" s="282"/>
      <c r="R31" s="282"/>
      <c r="S31" s="282"/>
      <c r="T31" s="282"/>
      <c r="U31" s="282"/>
    </row>
    <row r="32" s="206" customFormat="1" ht="19" customHeight="1" spans="1:21">
      <c r="A32" s="261" t="s">
        <v>35</v>
      </c>
      <c r="B32" s="262"/>
      <c r="C32" s="239"/>
      <c r="D32" s="240" t="s">
        <v>127</v>
      </c>
      <c r="E32" s="238"/>
      <c r="F32" s="238"/>
      <c r="G32" s="238"/>
      <c r="H32" s="238"/>
      <c r="I32" s="238"/>
      <c r="J32" s="238"/>
      <c r="K32" s="238"/>
      <c r="L32" s="238"/>
      <c r="M32" s="281"/>
      <c r="N32" s="282"/>
      <c r="O32" s="282"/>
      <c r="P32" s="282"/>
      <c r="Q32" s="282"/>
      <c r="R32" s="282"/>
      <c r="S32" s="282"/>
      <c r="T32" s="282"/>
      <c r="U32" s="282"/>
    </row>
    <row r="33" s="206" customFormat="1" ht="25" customHeight="1" spans="1:21">
      <c r="A33" s="261" t="s">
        <v>128</v>
      </c>
      <c r="B33" s="262"/>
      <c r="C33" s="242"/>
      <c r="D33" s="240" t="s">
        <v>129</v>
      </c>
      <c r="E33" s="238"/>
      <c r="F33" s="238"/>
      <c r="G33" s="238"/>
      <c r="H33" s="238"/>
      <c r="I33" s="238"/>
      <c r="J33" s="238"/>
      <c r="K33" s="238"/>
      <c r="L33" s="238"/>
      <c r="M33" s="281"/>
      <c r="N33" s="282"/>
      <c r="O33" s="282"/>
      <c r="P33" s="282"/>
      <c r="Q33" s="282"/>
      <c r="R33" s="282"/>
      <c r="S33" s="282"/>
      <c r="T33" s="282"/>
      <c r="U33" s="282"/>
    </row>
    <row r="34" s="206" customFormat="1" ht="22.5" customHeight="1" spans="1:21">
      <c r="A34" s="261" t="s">
        <v>130</v>
      </c>
      <c r="B34" s="262"/>
      <c r="C34" s="242"/>
      <c r="D34" s="240" t="s">
        <v>131</v>
      </c>
      <c r="E34" s="238"/>
      <c r="F34" s="238"/>
      <c r="G34" s="238"/>
      <c r="H34" s="238"/>
      <c r="I34" s="238"/>
      <c r="J34" s="238"/>
      <c r="K34" s="238"/>
      <c r="L34" s="238"/>
      <c r="M34" s="281"/>
      <c r="N34" s="282"/>
      <c r="O34" s="282"/>
      <c r="P34" s="282"/>
      <c r="Q34" s="282"/>
      <c r="R34" s="282"/>
      <c r="S34" s="282"/>
      <c r="T34" s="282"/>
      <c r="U34" s="282"/>
    </row>
    <row r="35" s="206" customFormat="1" ht="19" customHeight="1" spans="1:21">
      <c r="A35" s="263" t="s">
        <v>132</v>
      </c>
      <c r="B35" s="264"/>
      <c r="C35" s="265">
        <f>C31+C33</f>
        <v>2308.69</v>
      </c>
      <c r="D35" s="266" t="s">
        <v>133</v>
      </c>
      <c r="E35" s="238">
        <f>SUM(E7:E34)</f>
        <v>2308.69</v>
      </c>
      <c r="F35" s="238">
        <f>SUM(F7:F34)</f>
        <v>0</v>
      </c>
      <c r="G35" s="238">
        <f>SUM(G7:G34)</f>
        <v>0</v>
      </c>
      <c r="H35" s="238">
        <f>SUM(H7:H34)</f>
        <v>2276.69</v>
      </c>
      <c r="I35" s="238">
        <f>SUM(I7:I34)</f>
        <v>2276.69</v>
      </c>
      <c r="J35" s="238">
        <v>32</v>
      </c>
      <c r="K35" s="238"/>
      <c r="L35" s="238"/>
      <c r="M35" s="281"/>
      <c r="N35" s="282"/>
      <c r="O35" s="282"/>
      <c r="P35" s="282"/>
      <c r="Q35" s="282"/>
      <c r="R35" s="282"/>
      <c r="S35" s="282"/>
      <c r="T35" s="282"/>
      <c r="U35" s="282"/>
    </row>
    <row r="36" s="205" customFormat="1" ht="14.25" spans="1:13">
      <c r="A36" s="208"/>
      <c r="B36" s="208"/>
      <c r="C36" s="209"/>
      <c r="D36" s="267"/>
      <c r="E36" s="209"/>
      <c r="F36" s="209"/>
      <c r="G36" s="209"/>
      <c r="H36" s="209"/>
      <c r="I36" s="208"/>
      <c r="J36" s="209"/>
      <c r="K36" s="209"/>
      <c r="L36" s="209"/>
      <c r="M36" s="209"/>
    </row>
    <row r="37" s="205" customFormat="1" ht="14.25" spans="1:13">
      <c r="A37" s="208"/>
      <c r="B37" s="208"/>
      <c r="C37" s="209"/>
      <c r="D37" s="209"/>
      <c r="E37" s="209"/>
      <c r="F37" s="209"/>
      <c r="G37" s="209"/>
      <c r="H37" s="209"/>
      <c r="I37" s="208"/>
      <c r="J37" s="209"/>
      <c r="K37" s="209"/>
      <c r="L37" s="209"/>
      <c r="M37" s="209"/>
    </row>
    <row r="38" s="205" customFormat="1" ht="14.25" spans="1:13">
      <c r="A38" s="208"/>
      <c r="B38" s="208"/>
      <c r="C38" s="209"/>
      <c r="D38" s="209"/>
      <c r="E38" s="209"/>
      <c r="F38" s="209"/>
      <c r="G38" s="209"/>
      <c r="H38" s="209"/>
      <c r="I38" s="208"/>
      <c r="J38" s="209"/>
      <c r="K38" s="209"/>
      <c r="L38" s="209"/>
      <c r="M38" s="209"/>
    </row>
    <row r="39" s="205" customFormat="1" ht="14.25" spans="1:13">
      <c r="A39" s="208"/>
      <c r="B39" s="208"/>
      <c r="C39" s="209"/>
      <c r="D39" s="209"/>
      <c r="E39" s="209"/>
      <c r="F39" s="209"/>
      <c r="G39" s="209"/>
      <c r="H39" s="209"/>
      <c r="I39" s="208"/>
      <c r="J39" s="209"/>
      <c r="K39" s="209"/>
      <c r="L39" s="209"/>
      <c r="M39" s="209"/>
    </row>
    <row r="40" s="205" customFormat="1" ht="14.25" spans="1:13">
      <c r="A40" s="208"/>
      <c r="B40" s="208"/>
      <c r="C40" s="209"/>
      <c r="D40" s="209"/>
      <c r="E40" s="209"/>
      <c r="F40" s="209"/>
      <c r="G40" s="209"/>
      <c r="H40" s="209"/>
      <c r="I40" s="208"/>
      <c r="J40" s="209"/>
      <c r="K40" s="209"/>
      <c r="L40" s="209"/>
      <c r="M40" s="209"/>
    </row>
    <row r="41" s="205" customFormat="1" ht="14.25" spans="1:13">
      <c r="A41" s="208"/>
      <c r="B41" s="208"/>
      <c r="C41" s="209"/>
      <c r="D41" s="209"/>
      <c r="E41" s="209"/>
      <c r="F41" s="209"/>
      <c r="G41" s="209"/>
      <c r="H41" s="209"/>
      <c r="I41" s="208"/>
      <c r="J41" s="209"/>
      <c r="K41" s="209"/>
      <c r="L41" s="209"/>
      <c r="M41" s="209"/>
    </row>
    <row r="42" s="205" customFormat="1" ht="14.25" spans="1:13">
      <c r="A42" s="208"/>
      <c r="B42" s="208"/>
      <c r="C42" s="209"/>
      <c r="D42" s="209"/>
      <c r="E42" s="209"/>
      <c r="F42" s="209"/>
      <c r="G42" s="209"/>
      <c r="H42" s="209"/>
      <c r="I42" s="208"/>
      <c r="J42" s="209"/>
      <c r="K42" s="209"/>
      <c r="L42" s="209"/>
      <c r="M42" s="209"/>
    </row>
  </sheetData>
  <mergeCells count="36">
    <mergeCell ref="A1:M1"/>
    <mergeCell ref="A2:D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2" right="0.2" top="0.196527777777778" bottom="0.984027777777778" header="0.511805555555556" footer="0.511805555555556"/>
  <pageSetup paperSize="9" orientation="portrait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showZeros="0" workbookViewId="0">
      <selection activeCell="K7" sqref="K7"/>
    </sheetView>
  </sheetViews>
  <sheetFormatPr defaultColWidth="7" defaultRowHeight="11.25"/>
  <cols>
    <col min="1" max="1" width="4.33333333333333" style="82" customWidth="1"/>
    <col min="2" max="2" width="5.5" style="82" customWidth="1"/>
    <col min="3" max="3" width="7.33333333333333" style="82" customWidth="1"/>
    <col min="4" max="4" width="20.8333333333333" style="177" customWidth="1"/>
    <col min="5" max="5" width="10.75" style="178" customWidth="1"/>
    <col min="6" max="6" width="7.08333333333333" style="178" customWidth="1"/>
    <col min="7" max="7" width="8.33333333333333" style="178" customWidth="1"/>
    <col min="8" max="9" width="10.5833333333333" style="178" customWidth="1"/>
    <col min="10" max="10" width="10.3333333333333" style="178" customWidth="1"/>
    <col min="11" max="11" width="9.83333333333333" style="178" customWidth="1"/>
    <col min="12" max="16384" width="7" style="82"/>
  </cols>
  <sheetData>
    <row r="1" ht="42" customHeight="1" spans="1:11">
      <c r="A1" s="83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" customHeight="1" spans="1:11">
      <c r="A2" s="84" t="s">
        <v>1</v>
      </c>
      <c r="B2" s="84"/>
      <c r="C2" s="84"/>
      <c r="D2" s="84"/>
      <c r="E2" s="84"/>
      <c r="F2" s="179"/>
      <c r="G2" s="179"/>
      <c r="H2" s="179"/>
      <c r="I2" s="179"/>
      <c r="J2" s="179"/>
      <c r="K2" s="199" t="s">
        <v>2</v>
      </c>
    </row>
    <row r="3" s="80" customFormat="1" ht="16.5" customHeight="1" spans="1:11">
      <c r="A3" s="87" t="s">
        <v>85</v>
      </c>
      <c r="B3" s="88"/>
      <c r="C3" s="89"/>
      <c r="D3" s="180" t="s">
        <v>135</v>
      </c>
      <c r="E3" s="181" t="s">
        <v>43</v>
      </c>
      <c r="F3" s="182"/>
      <c r="G3" s="182"/>
      <c r="H3" s="182"/>
      <c r="I3" s="182"/>
      <c r="J3" s="182"/>
      <c r="K3" s="182"/>
    </row>
    <row r="4" s="80" customFormat="1" ht="14.25" customHeight="1" spans="1:11">
      <c r="A4" s="93" t="s">
        <v>54</v>
      </c>
      <c r="B4" s="94" t="s">
        <v>55</v>
      </c>
      <c r="C4" s="94" t="s">
        <v>56</v>
      </c>
      <c r="D4" s="183"/>
      <c r="E4" s="181"/>
      <c r="F4" s="184" t="s">
        <v>86</v>
      </c>
      <c r="G4" s="184"/>
      <c r="H4" s="184"/>
      <c r="I4" s="200" t="s">
        <v>87</v>
      </c>
      <c r="J4" s="201"/>
      <c r="K4" s="202"/>
    </row>
    <row r="5" s="80" customFormat="1" ht="30.75" customHeight="1" spans="1:11">
      <c r="A5" s="93"/>
      <c r="B5" s="94"/>
      <c r="C5" s="94"/>
      <c r="D5" s="185"/>
      <c r="E5" s="181"/>
      <c r="F5" s="181" t="s">
        <v>18</v>
      </c>
      <c r="G5" s="181" t="s">
        <v>136</v>
      </c>
      <c r="H5" s="181" t="s">
        <v>137</v>
      </c>
      <c r="I5" s="181" t="s">
        <v>18</v>
      </c>
      <c r="J5" s="181" t="s">
        <v>90</v>
      </c>
      <c r="K5" s="181" t="s">
        <v>91</v>
      </c>
    </row>
    <row r="6" s="174" customFormat="1" ht="20.15" customHeight="1" spans="1:11">
      <c r="A6" s="98" t="s">
        <v>66</v>
      </c>
      <c r="B6" s="94" t="s">
        <v>66</v>
      </c>
      <c r="C6" s="94" t="s">
        <v>66</v>
      </c>
      <c r="D6" s="186" t="s">
        <v>66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  <c r="K6" s="187">
        <v>7</v>
      </c>
    </row>
    <row r="7" s="175" customFormat="1" ht="36" customHeight="1" spans="1:11">
      <c r="A7" s="188"/>
      <c r="B7" s="189"/>
      <c r="C7" s="189"/>
      <c r="D7" s="190" t="s">
        <v>8</v>
      </c>
      <c r="E7" s="175">
        <v>2308.69</v>
      </c>
      <c r="F7" s="190">
        <f t="shared" ref="F7:K7" si="0">SUM(F8:F15)</f>
        <v>66.25</v>
      </c>
      <c r="G7" s="190">
        <f t="shared" si="0"/>
        <v>46.29</v>
      </c>
      <c r="H7" s="190">
        <f t="shared" si="0"/>
        <v>19.96</v>
      </c>
      <c r="I7" s="190">
        <f t="shared" si="0"/>
        <v>2242.4421</v>
      </c>
      <c r="J7" s="190">
        <f t="shared" si="0"/>
        <v>459.1335</v>
      </c>
      <c r="K7" s="190">
        <f t="shared" si="0"/>
        <v>1783.3086</v>
      </c>
    </row>
    <row r="8" s="176" customFormat="1" ht="36" customHeight="1" spans="1:11">
      <c r="A8" s="191" t="s">
        <v>67</v>
      </c>
      <c r="B8" s="191" t="s">
        <v>68</v>
      </c>
      <c r="C8" s="191" t="s">
        <v>68</v>
      </c>
      <c r="D8" s="191" t="s">
        <v>69</v>
      </c>
      <c r="E8" s="190">
        <f>F8+I8</f>
        <v>66.25</v>
      </c>
      <c r="F8" s="192">
        <f>G8+H8</f>
        <v>66.25</v>
      </c>
      <c r="G8" s="190">
        <v>46.29</v>
      </c>
      <c r="H8" s="190">
        <v>19.96</v>
      </c>
      <c r="I8" s="190">
        <f>J8+K8</f>
        <v>0</v>
      </c>
      <c r="J8" s="190"/>
      <c r="K8" s="190"/>
    </row>
    <row r="9" s="176" customFormat="1" ht="36" customHeight="1" spans="1:11">
      <c r="A9" s="191" t="s">
        <v>67</v>
      </c>
      <c r="B9" s="191" t="s">
        <v>68</v>
      </c>
      <c r="C9" s="191" t="s">
        <v>70</v>
      </c>
      <c r="D9" s="191" t="s">
        <v>71</v>
      </c>
      <c r="E9" s="190">
        <f t="shared" ref="E9:E14" si="1">F9+I9</f>
        <v>14.44</v>
      </c>
      <c r="F9" s="192">
        <f t="shared" ref="F9:F14" si="2">G9+H9</f>
        <v>0</v>
      </c>
      <c r="G9" s="190"/>
      <c r="H9" s="190"/>
      <c r="I9" s="190">
        <f>J9+K9</f>
        <v>14.44</v>
      </c>
      <c r="J9" s="190">
        <v>14.44</v>
      </c>
      <c r="K9" s="190"/>
    </row>
    <row r="10" s="176" customFormat="1" ht="36" customHeight="1" spans="1:11">
      <c r="A10" s="191" t="s">
        <v>67</v>
      </c>
      <c r="B10" s="191" t="s">
        <v>70</v>
      </c>
      <c r="C10" s="191" t="s">
        <v>68</v>
      </c>
      <c r="D10" s="191" t="s">
        <v>72</v>
      </c>
      <c r="E10" s="190">
        <f t="shared" si="1"/>
        <v>62</v>
      </c>
      <c r="F10" s="192">
        <f t="shared" si="2"/>
        <v>0</v>
      </c>
      <c r="G10" s="190"/>
      <c r="H10" s="190"/>
      <c r="I10" s="190">
        <f t="shared" ref="I10:I14" si="3">J10+K10</f>
        <v>62</v>
      </c>
      <c r="J10" s="190"/>
      <c r="K10" s="190">
        <v>62</v>
      </c>
    </row>
    <row r="11" s="176" customFormat="1" ht="36" customHeight="1" spans="1:11">
      <c r="A11" s="191" t="s">
        <v>67</v>
      </c>
      <c r="B11" s="191" t="s">
        <v>70</v>
      </c>
      <c r="C11" s="191" t="s">
        <v>70</v>
      </c>
      <c r="D11" s="191" t="s">
        <v>73</v>
      </c>
      <c r="E11" s="190">
        <f t="shared" si="1"/>
        <v>1896.7421</v>
      </c>
      <c r="F11" s="192">
        <f t="shared" si="2"/>
        <v>0</v>
      </c>
      <c r="G11" s="190"/>
      <c r="H11" s="190"/>
      <c r="I11" s="190">
        <f t="shared" si="3"/>
        <v>1896.7421</v>
      </c>
      <c r="J11" s="190">
        <v>331.3935</v>
      </c>
      <c r="K11" s="190">
        <v>1565.3486</v>
      </c>
    </row>
    <row r="12" s="176" customFormat="1" ht="36" customHeight="1" spans="1:11">
      <c r="A12" s="193" t="s">
        <v>67</v>
      </c>
      <c r="B12" s="193" t="s">
        <v>70</v>
      </c>
      <c r="C12" s="193" t="s">
        <v>74</v>
      </c>
      <c r="D12" s="193" t="s">
        <v>75</v>
      </c>
      <c r="E12" s="190">
        <f t="shared" si="1"/>
        <v>208.32</v>
      </c>
      <c r="F12" s="192">
        <f t="shared" si="2"/>
        <v>0</v>
      </c>
      <c r="G12" s="192"/>
      <c r="H12" s="192"/>
      <c r="I12" s="190">
        <f t="shared" si="3"/>
        <v>208.32</v>
      </c>
      <c r="J12" s="192">
        <v>84.36</v>
      </c>
      <c r="K12" s="192">
        <v>123.96</v>
      </c>
    </row>
    <row r="13" s="176" customFormat="1" ht="36" customHeight="1" spans="1:11">
      <c r="A13" s="193" t="s">
        <v>67</v>
      </c>
      <c r="B13" s="193" t="s">
        <v>70</v>
      </c>
      <c r="C13" s="188" t="s">
        <v>76</v>
      </c>
      <c r="D13" s="193" t="s">
        <v>77</v>
      </c>
      <c r="E13" s="190">
        <f t="shared" si="1"/>
        <v>8.1</v>
      </c>
      <c r="F13" s="192"/>
      <c r="G13" s="192"/>
      <c r="H13" s="192"/>
      <c r="I13" s="190">
        <f t="shared" si="3"/>
        <v>8.1</v>
      </c>
      <c r="J13" s="192">
        <v>8.1</v>
      </c>
      <c r="K13" s="192"/>
    </row>
    <row r="14" s="176" customFormat="1" ht="36" customHeight="1" spans="1:11">
      <c r="A14" s="193" t="s">
        <v>78</v>
      </c>
      <c r="B14" s="193" t="s">
        <v>76</v>
      </c>
      <c r="C14" s="193" t="s">
        <v>70</v>
      </c>
      <c r="D14" s="193" t="s">
        <v>79</v>
      </c>
      <c r="E14" s="190">
        <f t="shared" si="1"/>
        <v>20.84</v>
      </c>
      <c r="F14" s="192">
        <f t="shared" si="2"/>
        <v>0</v>
      </c>
      <c r="G14" s="192"/>
      <c r="H14" s="192"/>
      <c r="I14" s="190">
        <f t="shared" si="3"/>
        <v>20.84</v>
      </c>
      <c r="J14" s="192">
        <v>20.84</v>
      </c>
      <c r="K14" s="192"/>
    </row>
    <row r="15" s="81" customFormat="1" ht="35.25" customHeight="1" spans="1:12">
      <c r="A15" s="194" t="s">
        <v>80</v>
      </c>
      <c r="B15" s="195" t="s">
        <v>81</v>
      </c>
      <c r="C15" s="195" t="s">
        <v>93</v>
      </c>
      <c r="D15" s="196" t="s">
        <v>83</v>
      </c>
      <c r="E15" s="190">
        <f>32</f>
        <v>32</v>
      </c>
      <c r="F15" s="190"/>
      <c r="G15" s="190"/>
      <c r="H15" s="190"/>
      <c r="I15" s="190">
        <v>32</v>
      </c>
      <c r="J15" s="190"/>
      <c r="K15" s="190">
        <v>32</v>
      </c>
      <c r="L15" s="203"/>
    </row>
    <row r="16" s="81" customFormat="1" ht="14.25" spans="4:11">
      <c r="D16" s="197"/>
      <c r="E16" s="198"/>
      <c r="F16" s="198"/>
      <c r="G16" s="198"/>
      <c r="H16" s="198"/>
      <c r="I16" s="198"/>
      <c r="J16" s="198"/>
      <c r="K16" s="198"/>
    </row>
    <row r="17" s="81" customFormat="1" ht="14.25" spans="4:11">
      <c r="D17" s="197"/>
      <c r="E17" s="198"/>
      <c r="F17" s="198"/>
      <c r="G17" s="198"/>
      <c r="H17" s="198"/>
      <c r="I17" s="198"/>
      <c r="J17" s="198"/>
      <c r="K17" s="198"/>
    </row>
    <row r="18" s="81" customFormat="1" ht="14.25" spans="4:11">
      <c r="D18" s="197"/>
      <c r="E18" s="198"/>
      <c r="F18" s="198"/>
      <c r="G18" s="198"/>
      <c r="H18" s="198"/>
      <c r="I18" s="198"/>
      <c r="J18" s="198"/>
      <c r="K18" s="198"/>
    </row>
    <row r="19" s="81" customFormat="1" ht="14.25" spans="4:11">
      <c r="D19" s="197"/>
      <c r="E19" s="198"/>
      <c r="F19" s="198"/>
      <c r="G19" s="198"/>
      <c r="H19" s="198"/>
      <c r="I19" s="198"/>
      <c r="J19" s="198"/>
      <c r="K19" s="198"/>
    </row>
    <row r="20" s="81" customFormat="1" ht="14.25" spans="4:11">
      <c r="D20" s="197"/>
      <c r="E20" s="198"/>
      <c r="F20" s="198"/>
      <c r="G20" s="198"/>
      <c r="H20" s="198"/>
      <c r="I20" s="198"/>
      <c r="J20" s="198"/>
      <c r="K20" s="198"/>
    </row>
    <row r="21" s="81" customFormat="1" ht="14.25" spans="4:11">
      <c r="D21" s="197"/>
      <c r="E21" s="198"/>
      <c r="F21" s="198"/>
      <c r="G21" s="198"/>
      <c r="H21" s="198"/>
      <c r="I21" s="198"/>
      <c r="J21" s="198"/>
      <c r="K21" s="198"/>
    </row>
    <row r="22" s="81" customFormat="1" ht="14.25" spans="4:11">
      <c r="D22" s="197"/>
      <c r="E22" s="198"/>
      <c r="F22" s="198"/>
      <c r="G22" s="198"/>
      <c r="H22" s="198"/>
      <c r="I22" s="198"/>
      <c r="J22" s="198"/>
      <c r="K22" s="198"/>
    </row>
    <row r="23" s="81" customFormat="1" ht="14.25" spans="4:11">
      <c r="D23" s="197"/>
      <c r="E23" s="198"/>
      <c r="F23" s="198"/>
      <c r="G23" s="198"/>
      <c r="H23" s="198"/>
      <c r="I23" s="198"/>
      <c r="J23" s="198"/>
      <c r="K23" s="198"/>
    </row>
    <row r="24" s="81" customFormat="1" ht="14.25" spans="4:11">
      <c r="D24" s="197"/>
      <c r="E24" s="198"/>
      <c r="F24" s="198"/>
      <c r="G24" s="198"/>
      <c r="H24" s="198"/>
      <c r="I24" s="198"/>
      <c r="J24" s="198"/>
      <c r="K24" s="198"/>
    </row>
    <row r="25" s="81" customFormat="1" ht="14.25" spans="4:11">
      <c r="D25" s="197"/>
      <c r="E25" s="198"/>
      <c r="F25" s="198"/>
      <c r="G25" s="198"/>
      <c r="H25" s="198"/>
      <c r="I25" s="198"/>
      <c r="J25" s="198"/>
      <c r="K25" s="198"/>
    </row>
    <row r="26" s="81" customFormat="1" ht="14.25" spans="4:11">
      <c r="D26" s="197"/>
      <c r="E26" s="198"/>
      <c r="F26" s="198"/>
      <c r="G26" s="198"/>
      <c r="H26" s="198"/>
      <c r="I26" s="198"/>
      <c r="J26" s="198"/>
      <c r="K26" s="198"/>
    </row>
    <row r="27" s="81" customFormat="1" ht="14.25" spans="4:11">
      <c r="D27" s="197"/>
      <c r="E27" s="198"/>
      <c r="F27" s="198"/>
      <c r="G27" s="198"/>
      <c r="H27" s="198"/>
      <c r="I27" s="198"/>
      <c r="J27" s="198"/>
      <c r="K27" s="198"/>
    </row>
    <row r="28" s="81" customFormat="1" ht="14.25" spans="4:11">
      <c r="D28" s="197"/>
      <c r="E28" s="198"/>
      <c r="F28" s="198"/>
      <c r="G28" s="198"/>
      <c r="H28" s="198"/>
      <c r="I28" s="198"/>
      <c r="J28" s="198"/>
      <c r="K28" s="198"/>
    </row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showZeros="0" workbookViewId="0">
      <selection activeCell="H8" sqref="H8"/>
    </sheetView>
  </sheetViews>
  <sheetFormatPr defaultColWidth="8.83333333333333" defaultRowHeight="13.5"/>
  <cols>
    <col min="1" max="1" width="6.58333333333333" style="121" customWidth="1"/>
    <col min="2" max="2" width="6.83333333333333" style="121" customWidth="1"/>
    <col min="3" max="3" width="13.8333333333333" style="121" customWidth="1"/>
    <col min="4" max="4" width="7.75" style="121" customWidth="1"/>
    <col min="5" max="5" width="7.58333333333333" style="121" customWidth="1"/>
    <col min="6" max="6" width="14.3333333333333" style="122" customWidth="1"/>
    <col min="7" max="7" width="6.75" style="123" customWidth="1"/>
    <col min="8" max="8" width="7.25" style="123" customWidth="1"/>
    <col min="9" max="9" width="7.08333333333333" style="122" customWidth="1"/>
    <col min="10" max="10" width="6.33333333333333" style="122" customWidth="1"/>
    <col min="11" max="11" width="5" style="122" customWidth="1"/>
    <col min="12" max="12" width="8" style="122" customWidth="1"/>
    <col min="13" max="13" width="4.58333333333333" style="122" customWidth="1"/>
    <col min="14" max="14" width="7.75" style="122" customWidth="1"/>
    <col min="15" max="15" width="4.08333333333333" style="122" customWidth="1"/>
    <col min="16" max="16" width="4.25" style="122" customWidth="1"/>
    <col min="17" max="17" width="4.33333333333333" style="122" customWidth="1"/>
    <col min="18" max="32" width="9" style="124"/>
    <col min="33" max="16352" width="8.83333333333333" style="124"/>
    <col min="16353" max="16380" width="9" style="124"/>
    <col min="16381" max="16384" width="8.83333333333333" style="124"/>
  </cols>
  <sheetData>
    <row r="1" s="120" customFormat="1" ht="42" customHeight="1" spans="1:17">
      <c r="A1" s="125" t="s">
        <v>138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="120" customFormat="1" ht="15" customHeight="1" spans="1:17">
      <c r="A2" s="126" t="s">
        <v>1</v>
      </c>
      <c r="B2" s="126"/>
      <c r="C2" s="126"/>
      <c r="D2" s="126"/>
      <c r="E2" s="127"/>
      <c r="F2" s="50"/>
      <c r="G2" s="128"/>
      <c r="H2" s="128"/>
      <c r="P2" s="163" t="s">
        <v>2</v>
      </c>
      <c r="Q2" s="163"/>
    </row>
    <row r="3" ht="20.15" customHeight="1" spans="1:17">
      <c r="A3" s="129" t="s">
        <v>139</v>
      </c>
      <c r="B3" s="130"/>
      <c r="C3" s="131"/>
      <c r="D3" s="132" t="s">
        <v>140</v>
      </c>
      <c r="E3" s="133"/>
      <c r="F3" s="134"/>
      <c r="G3" s="135" t="s">
        <v>141</v>
      </c>
      <c r="H3" s="136"/>
      <c r="I3" s="136"/>
      <c r="J3" s="136"/>
      <c r="K3" s="136"/>
      <c r="L3" s="136"/>
      <c r="M3" s="136"/>
      <c r="N3" s="136"/>
      <c r="O3" s="136"/>
      <c r="P3" s="136"/>
      <c r="Q3" s="166"/>
    </row>
    <row r="4" ht="20.15" customHeight="1" spans="1:17">
      <c r="A4" s="137"/>
      <c r="B4" s="138"/>
      <c r="C4" s="139"/>
      <c r="D4" s="140"/>
      <c r="E4" s="141"/>
      <c r="F4" s="142"/>
      <c r="G4" s="143" t="s">
        <v>8</v>
      </c>
      <c r="H4" s="144" t="s">
        <v>47</v>
      </c>
      <c r="I4" s="164"/>
      <c r="J4" s="165" t="s">
        <v>48</v>
      </c>
      <c r="K4" s="166"/>
      <c r="L4" s="166"/>
      <c r="M4" s="166"/>
      <c r="N4" s="166"/>
      <c r="O4" s="166"/>
      <c r="P4" s="144" t="s">
        <v>49</v>
      </c>
      <c r="Q4" s="172" t="s">
        <v>142</v>
      </c>
    </row>
    <row r="5" ht="20.15" customHeight="1" spans="1:17">
      <c r="A5" s="145"/>
      <c r="B5" s="146"/>
      <c r="C5" s="147"/>
      <c r="D5" s="148"/>
      <c r="E5" s="149"/>
      <c r="F5" s="150"/>
      <c r="G5" s="151"/>
      <c r="H5" s="152"/>
      <c r="I5" s="167"/>
      <c r="J5" s="168" t="s">
        <v>18</v>
      </c>
      <c r="K5" s="168" t="s">
        <v>61</v>
      </c>
      <c r="L5" s="168" t="s">
        <v>62</v>
      </c>
      <c r="M5" s="168" t="s">
        <v>63</v>
      </c>
      <c r="N5" s="168" t="s">
        <v>64</v>
      </c>
      <c r="O5" s="168" t="s">
        <v>65</v>
      </c>
      <c r="P5" s="169"/>
      <c r="Q5" s="173"/>
    </row>
    <row r="6" ht="27" customHeight="1" spans="1:17">
      <c r="A6" s="153" t="s">
        <v>54</v>
      </c>
      <c r="B6" s="153" t="s">
        <v>55</v>
      </c>
      <c r="C6" s="153" t="s">
        <v>42</v>
      </c>
      <c r="D6" s="153" t="s">
        <v>54</v>
      </c>
      <c r="E6" s="153" t="s">
        <v>55</v>
      </c>
      <c r="F6" s="154" t="s">
        <v>42</v>
      </c>
      <c r="G6" s="151"/>
      <c r="H6" s="155" t="s">
        <v>58</v>
      </c>
      <c r="I6" s="168" t="s">
        <v>59</v>
      </c>
      <c r="J6" s="168"/>
      <c r="K6" s="168"/>
      <c r="L6" s="168"/>
      <c r="M6" s="168"/>
      <c r="N6" s="168"/>
      <c r="O6" s="168"/>
      <c r="P6" s="152"/>
      <c r="Q6" s="173"/>
    </row>
    <row r="7" ht="27" customHeight="1" spans="1:17">
      <c r="A7" s="156"/>
      <c r="B7" s="156"/>
      <c r="C7" s="156"/>
      <c r="D7" s="156"/>
      <c r="E7" s="156"/>
      <c r="F7" s="157" t="s">
        <v>8</v>
      </c>
      <c r="G7" s="158">
        <v>66.25</v>
      </c>
      <c r="H7" s="159">
        <v>66.25</v>
      </c>
      <c r="I7" s="132"/>
      <c r="J7" s="132"/>
      <c r="K7" s="132"/>
      <c r="L7" s="132"/>
      <c r="M7" s="132"/>
      <c r="N7" s="132"/>
      <c r="O7" s="132"/>
      <c r="P7" s="140"/>
      <c r="Q7" s="140"/>
    </row>
    <row r="8" ht="34" customHeight="1" spans="1:17">
      <c r="A8" s="160" t="s">
        <v>143</v>
      </c>
      <c r="B8" s="160" t="s">
        <v>70</v>
      </c>
      <c r="C8" s="160" t="s">
        <v>144</v>
      </c>
      <c r="D8" s="160" t="s">
        <v>145</v>
      </c>
      <c r="E8" s="160" t="s">
        <v>68</v>
      </c>
      <c r="F8" s="160" t="s">
        <v>146</v>
      </c>
      <c r="G8" s="161">
        <v>46.29</v>
      </c>
      <c r="H8" s="161">
        <v>46.29</v>
      </c>
      <c r="I8" s="170"/>
      <c r="J8" s="170"/>
      <c r="K8" s="170"/>
      <c r="L8" s="170"/>
      <c r="M8" s="170"/>
      <c r="N8" s="170"/>
      <c r="O8" s="170"/>
      <c r="P8" s="170"/>
      <c r="Q8" s="170"/>
    </row>
    <row r="9" ht="24" customHeight="1" spans="1:17">
      <c r="A9" s="160" t="s">
        <v>147</v>
      </c>
      <c r="B9" s="160"/>
      <c r="C9" s="160" t="s">
        <v>148</v>
      </c>
      <c r="D9" s="160" t="s">
        <v>149</v>
      </c>
      <c r="E9" s="160"/>
      <c r="F9" s="160" t="s">
        <v>150</v>
      </c>
      <c r="G9" s="161">
        <f>H9</f>
        <v>19.96</v>
      </c>
      <c r="H9" s="161">
        <v>19.96</v>
      </c>
      <c r="I9" s="171"/>
      <c r="J9" s="171"/>
      <c r="K9" s="171"/>
      <c r="L9" s="171"/>
      <c r="M9" s="171"/>
      <c r="N9" s="171"/>
      <c r="O9" s="171"/>
      <c r="P9" s="171"/>
      <c r="Q9" s="171"/>
    </row>
    <row r="10" ht="24" customHeight="1" spans="1:17">
      <c r="A10" s="160">
        <v>302</v>
      </c>
      <c r="B10" s="160" t="s">
        <v>68</v>
      </c>
      <c r="C10" s="160" t="s">
        <v>151</v>
      </c>
      <c r="D10" s="160" t="s">
        <v>149</v>
      </c>
      <c r="E10" s="160" t="s">
        <v>68</v>
      </c>
      <c r="F10" s="162" t="s">
        <v>152</v>
      </c>
      <c r="G10" s="161">
        <f t="shared" ref="G10:G19" si="0">H10</f>
        <v>10.4</v>
      </c>
      <c r="H10" s="161">
        <f>9.38+1.02</f>
        <v>10.4</v>
      </c>
      <c r="I10" s="162"/>
      <c r="J10" s="162"/>
      <c r="K10" s="162"/>
      <c r="L10" s="162"/>
      <c r="M10" s="162"/>
      <c r="N10" s="162"/>
      <c r="O10" s="162"/>
      <c r="P10" s="162"/>
      <c r="Q10" s="162"/>
    </row>
    <row r="11" ht="24" customHeight="1" spans="1:17">
      <c r="A11" s="160">
        <v>302</v>
      </c>
      <c r="B11" s="160" t="s">
        <v>70</v>
      </c>
      <c r="C11" s="160" t="s">
        <v>153</v>
      </c>
      <c r="D11" s="160" t="s">
        <v>149</v>
      </c>
      <c r="E11" s="160" t="s">
        <v>68</v>
      </c>
      <c r="F11" s="162" t="s">
        <v>152</v>
      </c>
      <c r="G11" s="161">
        <f t="shared" si="0"/>
        <v>1.66</v>
      </c>
      <c r="H11" s="161">
        <v>1.66</v>
      </c>
      <c r="I11" s="162"/>
      <c r="J11" s="162"/>
      <c r="K11" s="162"/>
      <c r="L11" s="162"/>
      <c r="M11" s="162"/>
      <c r="N11" s="162"/>
      <c r="O11" s="162"/>
      <c r="P11" s="162"/>
      <c r="Q11" s="162"/>
    </row>
    <row r="12" ht="24" customHeight="1" spans="1:17">
      <c r="A12" s="160">
        <v>302</v>
      </c>
      <c r="B12" s="160" t="s">
        <v>76</v>
      </c>
      <c r="C12" s="160" t="s">
        <v>154</v>
      </c>
      <c r="D12" s="160" t="s">
        <v>149</v>
      </c>
      <c r="E12" s="160" t="s">
        <v>68</v>
      </c>
      <c r="F12" s="162" t="s">
        <v>152</v>
      </c>
      <c r="G12" s="161">
        <f t="shared" si="0"/>
        <v>0.4</v>
      </c>
      <c r="H12" s="161">
        <v>0.4</v>
      </c>
      <c r="I12" s="162"/>
      <c r="J12" s="162"/>
      <c r="K12" s="162"/>
      <c r="L12" s="162"/>
      <c r="M12" s="162"/>
      <c r="N12" s="162"/>
      <c r="O12" s="162"/>
      <c r="P12" s="162"/>
      <c r="Q12" s="162"/>
    </row>
    <row r="13" ht="24" customHeight="1" spans="1:17">
      <c r="A13" s="160">
        <v>302</v>
      </c>
      <c r="B13" s="160" t="s">
        <v>155</v>
      </c>
      <c r="C13" s="160" t="s">
        <v>156</v>
      </c>
      <c r="D13" s="160" t="s">
        <v>149</v>
      </c>
      <c r="E13" s="160" t="s">
        <v>68</v>
      </c>
      <c r="F13" s="162" t="s">
        <v>152</v>
      </c>
      <c r="G13" s="161">
        <f t="shared" si="0"/>
        <v>0.7</v>
      </c>
      <c r="H13" s="161">
        <v>0.7</v>
      </c>
      <c r="I13" s="162"/>
      <c r="J13" s="162"/>
      <c r="K13" s="162"/>
      <c r="L13" s="162"/>
      <c r="M13" s="162"/>
      <c r="N13" s="162"/>
      <c r="O13" s="162"/>
      <c r="P13" s="162"/>
      <c r="Q13" s="162"/>
    </row>
    <row r="14" ht="24" customHeight="1" spans="1:17">
      <c r="A14" s="160">
        <v>302</v>
      </c>
      <c r="B14" s="160" t="s">
        <v>157</v>
      </c>
      <c r="C14" s="160" t="s">
        <v>158</v>
      </c>
      <c r="D14" s="160" t="s">
        <v>149</v>
      </c>
      <c r="E14" s="160" t="s">
        <v>68</v>
      </c>
      <c r="F14" s="162" t="s">
        <v>152</v>
      </c>
      <c r="G14" s="161">
        <f t="shared" si="0"/>
        <v>3</v>
      </c>
      <c r="H14" s="161">
        <v>3</v>
      </c>
      <c r="I14" s="162"/>
      <c r="J14" s="162"/>
      <c r="K14" s="162"/>
      <c r="L14" s="162"/>
      <c r="M14" s="162"/>
      <c r="N14" s="162"/>
      <c r="O14" s="162"/>
      <c r="P14" s="162"/>
      <c r="Q14" s="162"/>
    </row>
    <row r="15" ht="24" customHeight="1" spans="1:17">
      <c r="A15" s="160">
        <v>303</v>
      </c>
      <c r="B15" s="160" t="s">
        <v>159</v>
      </c>
      <c r="C15" s="160" t="s">
        <v>160</v>
      </c>
      <c r="D15" s="160" t="s">
        <v>149</v>
      </c>
      <c r="E15" s="160" t="s">
        <v>68</v>
      </c>
      <c r="F15" s="162" t="s">
        <v>152</v>
      </c>
      <c r="G15" s="161">
        <f t="shared" si="0"/>
        <v>0.5</v>
      </c>
      <c r="H15" s="161">
        <v>0.5</v>
      </c>
      <c r="I15" s="162"/>
      <c r="J15" s="162"/>
      <c r="K15" s="162"/>
      <c r="L15" s="162"/>
      <c r="M15" s="162"/>
      <c r="N15" s="162"/>
      <c r="O15" s="162"/>
      <c r="P15" s="162"/>
      <c r="Q15" s="162"/>
    </row>
    <row r="16" ht="24" customHeight="1" spans="1:17">
      <c r="A16" s="160">
        <v>302</v>
      </c>
      <c r="B16" s="160" t="s">
        <v>161</v>
      </c>
      <c r="C16" s="160" t="s">
        <v>162</v>
      </c>
      <c r="D16" s="160" t="s">
        <v>149</v>
      </c>
      <c r="E16" s="160" t="s">
        <v>70</v>
      </c>
      <c r="F16" s="162" t="s">
        <v>162</v>
      </c>
      <c r="G16" s="161">
        <f t="shared" si="0"/>
        <v>0.6</v>
      </c>
      <c r="H16" s="161">
        <v>0.6</v>
      </c>
      <c r="I16" s="162"/>
      <c r="J16" s="162"/>
      <c r="K16" s="162"/>
      <c r="L16" s="162"/>
      <c r="M16" s="162"/>
      <c r="N16" s="162"/>
      <c r="O16" s="162"/>
      <c r="P16" s="162"/>
      <c r="Q16" s="162"/>
    </row>
    <row r="17" ht="24" customHeight="1" spans="1:17">
      <c r="A17" s="160">
        <v>302</v>
      </c>
      <c r="B17" s="160" t="s">
        <v>163</v>
      </c>
      <c r="C17" s="160" t="s">
        <v>164</v>
      </c>
      <c r="D17" s="160" t="s">
        <v>149</v>
      </c>
      <c r="E17" s="160" t="s">
        <v>74</v>
      </c>
      <c r="F17" s="162" t="s">
        <v>164</v>
      </c>
      <c r="G17" s="161">
        <f t="shared" si="0"/>
        <v>0.9</v>
      </c>
      <c r="H17" s="161">
        <v>0.9</v>
      </c>
      <c r="I17" s="162"/>
      <c r="J17" s="162"/>
      <c r="K17" s="162"/>
      <c r="L17" s="162"/>
      <c r="M17" s="162"/>
      <c r="N17" s="162"/>
      <c r="O17" s="162"/>
      <c r="P17" s="162"/>
      <c r="Q17" s="162"/>
    </row>
    <row r="18" ht="24" customHeight="1" spans="1:17">
      <c r="A18" s="160">
        <v>302</v>
      </c>
      <c r="B18" s="160" t="s">
        <v>165</v>
      </c>
      <c r="C18" s="160" t="s">
        <v>166</v>
      </c>
      <c r="D18" s="160" t="s">
        <v>149</v>
      </c>
      <c r="E18" s="160" t="s">
        <v>167</v>
      </c>
      <c r="F18" s="162" t="s">
        <v>166</v>
      </c>
      <c r="G18" s="161">
        <f t="shared" si="0"/>
        <v>0.3</v>
      </c>
      <c r="H18" s="161">
        <v>0.3</v>
      </c>
      <c r="I18" s="162"/>
      <c r="J18" s="162"/>
      <c r="K18" s="162"/>
      <c r="L18" s="162"/>
      <c r="M18" s="162"/>
      <c r="N18" s="162"/>
      <c r="O18" s="162"/>
      <c r="P18" s="162"/>
      <c r="Q18" s="162"/>
    </row>
    <row r="19" ht="24" customHeight="1" spans="1:17">
      <c r="A19" s="160">
        <v>302</v>
      </c>
      <c r="B19" s="160" t="s">
        <v>168</v>
      </c>
      <c r="C19" s="160" t="s">
        <v>169</v>
      </c>
      <c r="D19" s="160" t="s">
        <v>149</v>
      </c>
      <c r="E19" s="160" t="s">
        <v>76</v>
      </c>
      <c r="F19" s="162" t="s">
        <v>170</v>
      </c>
      <c r="G19" s="161">
        <f t="shared" si="0"/>
        <v>1.5</v>
      </c>
      <c r="H19" s="161">
        <v>1.5</v>
      </c>
      <c r="I19" s="162"/>
      <c r="J19" s="162"/>
      <c r="K19" s="162"/>
      <c r="L19" s="162"/>
      <c r="M19" s="162"/>
      <c r="N19" s="162"/>
      <c r="O19" s="162"/>
      <c r="P19" s="162"/>
      <c r="Q19" s="162"/>
    </row>
  </sheetData>
  <mergeCells count="17">
    <mergeCell ref="A1:Q1"/>
    <mergeCell ref="A2:D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H4:I5"/>
    <mergeCell ref="A3:C5"/>
    <mergeCell ref="D3:F5"/>
  </mergeCells>
  <printOptions horizontalCentered="1"/>
  <pageMargins left="0.429166666666667" right="0.329166666666667" top="0.529166666666667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0" sqref="A10:B10"/>
    </sheetView>
  </sheetViews>
  <sheetFormatPr defaultColWidth="8.83333333333333" defaultRowHeight="14.25" outlineLevelCol="2"/>
  <cols>
    <col min="1" max="1" width="42.75" style="110" customWidth="1"/>
    <col min="2" max="2" width="48.8333333333333" style="110" customWidth="1"/>
    <col min="3" max="3" width="27" style="110" customWidth="1"/>
    <col min="4" max="32" width="9" style="110"/>
    <col min="33" max="16384" width="8.83333333333333" style="110"/>
  </cols>
  <sheetData>
    <row r="1" s="108" customFormat="1" ht="42" customHeight="1" spans="1:3">
      <c r="A1" s="111" t="s">
        <v>171</v>
      </c>
      <c r="B1" s="111"/>
      <c r="C1" s="112"/>
    </row>
    <row r="2" ht="15" customHeight="1" spans="1:2">
      <c r="A2" s="84" t="s">
        <v>1</v>
      </c>
      <c r="B2" s="113" t="s">
        <v>2</v>
      </c>
    </row>
    <row r="3" s="109" customFormat="1" ht="20.15" customHeight="1" spans="1:3">
      <c r="A3" s="114" t="s">
        <v>172</v>
      </c>
      <c r="B3" s="115" t="s">
        <v>173</v>
      </c>
      <c r="C3" s="110"/>
    </row>
    <row r="4" s="109" customFormat="1" ht="20.15" customHeight="1" spans="1:3">
      <c r="A4" s="116" t="s">
        <v>174</v>
      </c>
      <c r="B4" s="117" t="s">
        <v>175</v>
      </c>
      <c r="C4" s="110"/>
    </row>
    <row r="5" s="109" customFormat="1" ht="20.15" customHeight="1" spans="1:3">
      <c r="A5" s="118" t="s">
        <v>176</v>
      </c>
      <c r="B5" s="117" t="s">
        <v>175</v>
      </c>
      <c r="C5" s="110"/>
    </row>
    <row r="6" s="109" customFormat="1" ht="20.15" customHeight="1" spans="1:3">
      <c r="A6" s="118" t="s">
        <v>177</v>
      </c>
      <c r="B6" s="117" t="s">
        <v>175</v>
      </c>
      <c r="C6" s="110"/>
    </row>
    <row r="7" s="109" customFormat="1" ht="20.15" customHeight="1" spans="1:3">
      <c r="A7" s="118" t="s">
        <v>178</v>
      </c>
      <c r="B7" s="117" t="s">
        <v>175</v>
      </c>
      <c r="C7" s="110"/>
    </row>
    <row r="8" s="109" customFormat="1" ht="20.15" customHeight="1" spans="1:3">
      <c r="A8" s="118" t="s">
        <v>179</v>
      </c>
      <c r="B8" s="117" t="s">
        <v>175</v>
      </c>
      <c r="C8" s="110"/>
    </row>
    <row r="9" s="109" customFormat="1" ht="20.15" customHeight="1" spans="1:3">
      <c r="A9" s="118" t="s">
        <v>180</v>
      </c>
      <c r="B9" s="117" t="s">
        <v>175</v>
      </c>
      <c r="C9" s="110"/>
    </row>
    <row r="10" s="109" customFormat="1" spans="1:3">
      <c r="A10" s="50" t="s">
        <v>181</v>
      </c>
      <c r="B10" s="50"/>
      <c r="C10" s="110"/>
    </row>
    <row r="11" s="109" customFormat="1" ht="96" customHeight="1" spans="1:3">
      <c r="A11" s="119" t="s">
        <v>182</v>
      </c>
      <c r="B11" s="119"/>
      <c r="C11" s="110"/>
    </row>
    <row r="12" s="109" customFormat="1" customHeight="1" spans="1:3">
      <c r="A12" s="110"/>
      <c r="B12" s="110"/>
      <c r="C12" s="110"/>
    </row>
    <row r="13" s="109" customFormat="1" customHeight="1" spans="1:3">
      <c r="A13" s="110"/>
      <c r="B13" s="110"/>
      <c r="C13" s="110"/>
    </row>
    <row r="14" s="109" customFormat="1" customHeight="1" spans="1:3">
      <c r="A14" s="110"/>
      <c r="B14" s="110"/>
      <c r="C14" s="110"/>
    </row>
    <row r="15" s="109" customFormat="1" customHeight="1" spans="1:3">
      <c r="A15" s="110"/>
      <c r="B15" s="110"/>
      <c r="C15" s="110"/>
    </row>
    <row r="16" s="109" customFormat="1" customHeight="1" spans="1:3">
      <c r="A16" s="110"/>
      <c r="B16" s="110"/>
      <c r="C16" s="110"/>
    </row>
    <row r="17" s="109" customFormat="1" customHeight="1"/>
    <row r="18" s="109" customFormat="1" customHeight="1"/>
    <row r="19" s="109" customFormat="1" customHeight="1"/>
    <row r="20" s="109" customFormat="1" customHeight="1"/>
    <row r="21" s="109" customFormat="1" customHeight="1"/>
    <row r="22" s="109" customFormat="1" customHeight="1"/>
    <row r="23" s="109" customFormat="1" customHeight="1"/>
    <row r="24" s="109" customFormat="1" customHeight="1"/>
    <row r="25" s="109" customFormat="1" customHeight="1"/>
    <row r="26" s="109" customFormat="1" customHeight="1"/>
    <row r="27" s="109" customFormat="1" customHeight="1"/>
    <row r="28" s="109" customFormat="1" customHeight="1"/>
    <row r="29" s="109" customFormat="1" customHeight="1"/>
    <row r="30" s="109" customFormat="1" customHeight="1"/>
    <row r="31" s="109" customFormat="1" customHeight="1"/>
    <row r="32" s="109" customFormat="1" customHeight="1" spans="1:3">
      <c r="A32" s="110"/>
      <c r="B32" s="110"/>
      <c r="C32" s="110"/>
    </row>
    <row r="33" s="109" customFormat="1" customHeight="1" spans="1:3">
      <c r="A33" s="110"/>
      <c r="B33" s="110"/>
      <c r="C33" s="110"/>
    </row>
    <row r="34" s="109" customFormat="1" customHeight="1" spans="1:3">
      <c r="A34" s="110"/>
      <c r="B34" s="110"/>
      <c r="C34" s="110"/>
    </row>
    <row r="35" s="109" customFormat="1" customHeight="1" spans="1:3">
      <c r="A35" s="110"/>
      <c r="B35" s="110"/>
      <c r="C35" s="110"/>
    </row>
  </sheetData>
  <mergeCells count="3">
    <mergeCell ref="A1:B1"/>
    <mergeCell ref="A10:B10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3333333333333" style="82" customWidth="1"/>
    <col min="3" max="3" width="3.58333333333333" style="82" customWidth="1"/>
    <col min="4" max="4" width="21.3333333333333" style="82" customWidth="1"/>
    <col min="5" max="5" width="10.25" style="82" customWidth="1"/>
    <col min="6" max="11" width="10.5833333333333" style="82" customWidth="1"/>
    <col min="12" max="16384" width="7" style="82"/>
  </cols>
  <sheetData>
    <row r="1" ht="42" customHeight="1" spans="1:11">
      <c r="A1" s="83" t="s">
        <v>183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" customHeight="1" spans="1:11">
      <c r="A2" s="84" t="s">
        <v>1</v>
      </c>
      <c r="B2" s="84"/>
      <c r="C2" s="84"/>
      <c r="D2" s="84"/>
      <c r="E2" s="85"/>
      <c r="F2" s="86"/>
      <c r="G2" s="86"/>
      <c r="H2" s="86"/>
      <c r="I2" s="86"/>
      <c r="J2" s="86"/>
      <c r="K2" s="104" t="s">
        <v>2</v>
      </c>
    </row>
    <row r="3" s="80" customFormat="1" ht="16.5" customHeight="1" spans="1:11">
      <c r="A3" s="87" t="s">
        <v>85</v>
      </c>
      <c r="B3" s="88"/>
      <c r="C3" s="89"/>
      <c r="D3" s="90" t="s">
        <v>42</v>
      </c>
      <c r="E3" s="91" t="s">
        <v>43</v>
      </c>
      <c r="F3" s="92"/>
      <c r="G3" s="92"/>
      <c r="H3" s="92"/>
      <c r="I3" s="92"/>
      <c r="J3" s="92"/>
      <c r="K3" s="92"/>
    </row>
    <row r="4" s="80" customFormat="1" ht="14.25" customHeight="1" spans="1:11">
      <c r="A4" s="93" t="s">
        <v>54</v>
      </c>
      <c r="B4" s="94" t="s">
        <v>55</v>
      </c>
      <c r="C4" s="94" t="s">
        <v>56</v>
      </c>
      <c r="D4" s="95"/>
      <c r="E4" s="91"/>
      <c r="F4" s="96" t="s">
        <v>86</v>
      </c>
      <c r="G4" s="96"/>
      <c r="H4" s="96"/>
      <c r="I4" s="105" t="s">
        <v>87</v>
      </c>
      <c r="J4" s="106"/>
      <c r="K4" s="107"/>
    </row>
    <row r="5" s="80" customFormat="1" ht="37.5" customHeight="1" spans="1:11">
      <c r="A5" s="93"/>
      <c r="B5" s="94"/>
      <c r="C5" s="94"/>
      <c r="D5" s="97"/>
      <c r="E5" s="91"/>
      <c r="F5" s="91" t="s">
        <v>18</v>
      </c>
      <c r="G5" s="91" t="s">
        <v>136</v>
      </c>
      <c r="H5" s="91" t="s">
        <v>137</v>
      </c>
      <c r="I5" s="91" t="s">
        <v>18</v>
      </c>
      <c r="J5" s="91" t="s">
        <v>90</v>
      </c>
      <c r="K5" s="91" t="s">
        <v>91</v>
      </c>
    </row>
    <row r="6" s="80" customFormat="1" ht="20.15" customHeight="1" spans="1:11">
      <c r="A6" s="98" t="s">
        <v>66</v>
      </c>
      <c r="B6" s="94" t="s">
        <v>66</v>
      </c>
      <c r="C6" s="94" t="s">
        <v>66</v>
      </c>
      <c r="D6" s="94" t="s">
        <v>66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</row>
    <row r="7" s="80" customFormat="1" ht="55.9" customHeight="1" spans="1:11">
      <c r="A7" s="99" t="s">
        <v>184</v>
      </c>
      <c r="B7" s="100" t="s">
        <v>185</v>
      </c>
      <c r="C7" s="100" t="s">
        <v>82</v>
      </c>
      <c r="D7" s="101" t="s">
        <v>186</v>
      </c>
      <c r="E7" s="102">
        <f>F7+I7</f>
        <v>32</v>
      </c>
      <c r="F7" s="102"/>
      <c r="G7" s="102"/>
      <c r="H7" s="102"/>
      <c r="I7" s="102">
        <v>32</v>
      </c>
      <c r="J7" s="102"/>
      <c r="K7" s="102">
        <v>32</v>
      </c>
    </row>
    <row r="8" s="81" customFormat="1" ht="14.25" spans="1:1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="81" customFormat="1" ht="14.25" spans="1:11">
      <c r="A9" s="82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="81" customFormat="1" ht="14.25" spans="1:1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="81" customFormat="1" ht="14.25" spans="1:1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="81" customFormat="1" ht="14.25" spans="1:1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="81" customFormat="1" ht="14.25"/>
    <row r="14" s="81" customFormat="1" ht="14.25"/>
    <row r="15" s="81" customFormat="1" ht="14.25"/>
    <row r="16" s="81" customFormat="1" ht="14.25"/>
    <row r="17" s="81" customFormat="1" ht="14.25"/>
    <row r="18" s="81" customFormat="1" ht="14.25"/>
    <row r="19" s="81" customFormat="1" ht="14.25"/>
    <row r="20" s="81" customFormat="1" ht="14.25"/>
    <row r="21" s="81" customFormat="1" ht="14.25"/>
    <row r="22" s="81" customFormat="1" ht="14.25"/>
    <row r="23" s="81" customFormat="1" ht="14.25"/>
    <row r="24" s="81" customFormat="1" ht="14.25"/>
    <row r="25" s="81" customFormat="1" ht="14.25"/>
    <row r="26" s="81" customFormat="1" ht="14.25"/>
    <row r="27" s="81" customFormat="1" ht="14.25"/>
    <row r="28" s="81" customFormat="1" ht="14.25"/>
    <row r="29" s="81" customFormat="1" ht="14.25"/>
    <row r="30" s="81" customFormat="1" ht="14.25"/>
    <row r="31" s="81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topLeftCell="A4" workbookViewId="0">
      <selection activeCell="D4" sqref="D4"/>
    </sheetView>
  </sheetViews>
  <sheetFormatPr defaultColWidth="8.83333333333333" defaultRowHeight="14.25" outlineLevelCol="3"/>
  <cols>
    <col min="1" max="1" width="38" style="63" customWidth="1"/>
    <col min="2" max="2" width="15.5" style="63" customWidth="1"/>
    <col min="3" max="3" width="37.5833333333333" style="63" customWidth="1"/>
    <col min="4" max="4" width="14.5833333333333" style="63" customWidth="1"/>
    <col min="5" max="32" width="9" style="63"/>
    <col min="33" max="16384" width="8.83333333333333" style="63"/>
  </cols>
  <sheetData>
    <row r="1" ht="42" customHeight="1" spans="1:4">
      <c r="A1" s="64" t="s">
        <v>187</v>
      </c>
      <c r="B1" s="64"/>
      <c r="C1" s="64"/>
      <c r="D1" s="64"/>
    </row>
    <row r="2" ht="15" customHeight="1" spans="1:4">
      <c r="A2" s="65" t="s">
        <v>1</v>
      </c>
      <c r="B2" s="65"/>
      <c r="C2" s="65"/>
      <c r="D2" s="66" t="s">
        <v>2</v>
      </c>
    </row>
    <row r="3" ht="21" customHeight="1" spans="1:4">
      <c r="A3" s="67" t="s">
        <v>188</v>
      </c>
      <c r="B3" s="68" t="s">
        <v>189</v>
      </c>
      <c r="C3" s="67" t="s">
        <v>188</v>
      </c>
      <c r="D3" s="68" t="s">
        <v>190</v>
      </c>
    </row>
    <row r="4" ht="21" customHeight="1" spans="1:4">
      <c r="A4" s="69" t="s">
        <v>191</v>
      </c>
      <c r="B4" s="70" t="s">
        <v>175</v>
      </c>
      <c r="C4" s="71" t="s">
        <v>192</v>
      </c>
      <c r="D4" s="70" t="s">
        <v>175</v>
      </c>
    </row>
    <row r="5" ht="21" customHeight="1" spans="1:4">
      <c r="A5" s="69" t="s">
        <v>193</v>
      </c>
      <c r="B5" s="70" t="s">
        <v>175</v>
      </c>
      <c r="C5" s="71" t="s">
        <v>194</v>
      </c>
      <c r="D5" s="70" t="s">
        <v>175</v>
      </c>
    </row>
    <row r="6" ht="21" customHeight="1" spans="1:4">
      <c r="A6" s="69" t="s">
        <v>195</v>
      </c>
      <c r="B6" s="70" t="s">
        <v>175</v>
      </c>
      <c r="C6" s="71" t="s">
        <v>196</v>
      </c>
      <c r="D6" s="70" t="s">
        <v>175</v>
      </c>
    </row>
    <row r="7" ht="21" customHeight="1" spans="1:4">
      <c r="A7" s="69" t="s">
        <v>197</v>
      </c>
      <c r="B7" s="70" t="s">
        <v>175</v>
      </c>
      <c r="C7" s="71" t="s">
        <v>198</v>
      </c>
      <c r="D7" s="70" t="s">
        <v>175</v>
      </c>
    </row>
    <row r="8" ht="21" customHeight="1" spans="1:4">
      <c r="A8" s="69" t="s">
        <v>199</v>
      </c>
      <c r="B8" s="70" t="s">
        <v>175</v>
      </c>
      <c r="C8" s="71" t="s">
        <v>200</v>
      </c>
      <c r="D8" s="70" t="s">
        <v>175</v>
      </c>
    </row>
    <row r="9" ht="21" customHeight="1" spans="1:4">
      <c r="A9" s="69"/>
      <c r="B9" s="70"/>
      <c r="C9" s="71"/>
      <c r="D9" s="70"/>
    </row>
    <row r="10" s="61" customFormat="1" ht="21" customHeight="1" spans="1:4">
      <c r="A10" s="72" t="s">
        <v>201</v>
      </c>
      <c r="B10" s="73"/>
      <c r="C10" s="74" t="s">
        <v>202</v>
      </c>
      <c r="D10" s="73"/>
    </row>
    <row r="11" s="62" customFormat="1" ht="21" customHeight="1" spans="1:4">
      <c r="A11" s="75" t="s">
        <v>203</v>
      </c>
      <c r="B11" s="76" t="s">
        <v>175</v>
      </c>
      <c r="C11" s="77" t="s">
        <v>204</v>
      </c>
      <c r="D11" s="76" t="s">
        <v>175</v>
      </c>
    </row>
    <row r="12" ht="21" customHeight="1" spans="1:4">
      <c r="A12" s="78" t="s">
        <v>205</v>
      </c>
      <c r="B12" s="70" t="s">
        <v>175</v>
      </c>
      <c r="C12" s="75"/>
      <c r="D12" s="70"/>
    </row>
    <row r="13" ht="21" customHeight="1" spans="1:4">
      <c r="A13" s="77"/>
      <c r="B13" s="70"/>
      <c r="C13" s="75"/>
      <c r="D13" s="70"/>
    </row>
    <row r="14" ht="21" customHeight="1" spans="1:4">
      <c r="A14" s="72" t="s">
        <v>38</v>
      </c>
      <c r="B14" s="73" t="s">
        <v>175</v>
      </c>
      <c r="C14" s="74" t="s">
        <v>39</v>
      </c>
      <c r="D14" s="73" t="s">
        <v>175</v>
      </c>
    </row>
    <row r="15" s="61" customFormat="1" ht="21" customHeight="1" spans="1:4">
      <c r="A15" s="63"/>
      <c r="B15" s="63"/>
      <c r="C15" s="63"/>
      <c r="D15" s="63"/>
    </row>
    <row r="16" spans="4:4">
      <c r="D16" s="79"/>
    </row>
    <row r="17" spans="2:2">
      <c r="B17" s="79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11整体目标绩效表</vt:lpstr>
      <vt:lpstr>12预算项目支出绩效目标表少年宫资金</vt:lpstr>
      <vt:lpstr>12预算项目支出绩效目标表教材款</vt:lpstr>
      <vt:lpstr>12预算项目支出绩效目标表薄弱环节1</vt:lpstr>
      <vt:lpstr>12预算项目支出绩效目标表 学前教育</vt:lpstr>
      <vt:lpstr>12预算项目支出绩效目标表 保安工资</vt:lpstr>
      <vt:lpstr>12预算项目支出绩效目标表 民师补贴</vt:lpstr>
      <vt:lpstr>12预算项目支出绩效目标表校舍维修</vt:lpstr>
      <vt:lpstr>12预算项目支出绩效目标表离休教师</vt:lpstr>
      <vt:lpstr>12预算项目支出绩效目标表代课教师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2020-06-28T02:47:00Z</cp:lastPrinted>
  <dcterms:modified xsi:type="dcterms:W3CDTF">2021-06-16T03:14:25Z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8A9F86D43C284358B04D79799216DB2B</vt:lpwstr>
  </property>
</Properties>
</file>