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tabRatio="989" firstSheet="6" activeTab="10"/>
  </bookViews>
  <sheets>
    <sheet name="1部门收支总体情况表" sheetId="1" r:id="rId1"/>
    <sheet name="2部门收入总体情况表" sheetId="2" r:id="rId2"/>
    <sheet name="3部门支出总体情况表" sheetId="3" r:id="rId3"/>
    <sheet name="4财政拨款收支总体情况表" sheetId="4" r:id="rId4"/>
    <sheet name="5一般公共预算支出情况表" sheetId="5" r:id="rId5"/>
    <sheet name="6一般公共预算基本支出情况表" sheetId="6" r:id="rId6"/>
    <sheet name="7一般公共预算“三公”经费支出情况表" sheetId="7" r:id="rId7"/>
    <sheet name="8政府性基金预算支出情况表" sheetId="8" r:id="rId8"/>
    <sheet name="9国有资本经营预算收支表" sheetId="9" r:id="rId9"/>
    <sheet name="10机关运行经费" sheetId="10" r:id="rId10"/>
    <sheet name="11整体绩效目标表" sheetId="24" r:id="rId11"/>
    <sheet name="城乡居民基本养老区级" sheetId="11" r:id="rId12"/>
    <sheet name="城镇居民医疗区级" sheetId="12" r:id="rId13"/>
    <sheet name="新型农村合作医疗区级" sheetId="13" r:id="rId14"/>
    <sheet name="机关事业养老" sheetId="14" r:id="rId15"/>
    <sheet name="城乡养老计生家庭" sheetId="15" r:id="rId16"/>
    <sheet name="职业年金" sheetId="16" r:id="rId17"/>
    <sheet name="中央机关事业养老" sheetId="17" r:id="rId18"/>
    <sheet name="省财政城乡居民养老" sheetId="18" r:id="rId19"/>
    <sheet name="上级城乡居民基本医疗" sheetId="19" r:id="rId20"/>
    <sheet name="上级城乡居民基本养老" sheetId="20" r:id="rId21"/>
    <sheet name="医疗救助补助" sheetId="21" r:id="rId22"/>
    <sheet name="困难群众大病补充" sheetId="22" r:id="rId23"/>
    <sheet name="大病医疗救助及服务费" sheetId="23" r:id="rId24"/>
  </sheets>
  <externalReferences>
    <externalReference r:id="rId25"/>
    <externalReference r:id="rId26"/>
  </externalReferences>
  <definedNames>
    <definedName name="_xlnm.Print_Area" localSheetId="0">'1部门收支总体情况表'!$A$1:L23</definedName>
    <definedName name="_xlnm.Print_Titles" localSheetId="0">'1部门收支总体情况表'!$1:6</definedName>
    <definedName name="_xlnm.Print_Area" localSheetId="1">'2部门收入总体情况表'!$A$1:$V$15</definedName>
    <definedName name="_xlnm.Print_Titles" localSheetId="1">'2部门收入总体情况表'!$1:7</definedName>
    <definedName name="_xlnm.Print_Area" localSheetId="2">'3部门支出总体情况表'!$A$1:$L$14</definedName>
    <definedName name="_xlnm.Print_Titles" localSheetId="2">'3部门支出总体情况表'!$1:6</definedName>
    <definedName name="_xlnm.Print_Area" localSheetId="3">'4财政拨款收支总体情况表'!$A$1:M35</definedName>
    <definedName name="_xlnm.Print_Titles" localSheetId="3">'4财政拨款收支总体情况表'!$1:6</definedName>
    <definedName name="_xlnm.Print_Area" localSheetId="4">'5一般公共预算支出情况表'!$A$1:$K$14</definedName>
    <definedName name="_xlnm.Print_Titles" localSheetId="4">'5一般公共预算支出情况表'!$1:6</definedName>
    <definedName name="_xlnm.Print_Area" localSheetId="5">'6一般公共预算基本支出情况表'!$A$1:$Q$13</definedName>
    <definedName name="_xlnm.Print_Titles" localSheetId="5">'6一般公共预算基本支出情况表'!$1:6</definedName>
    <definedName name="_xlnm.Print_Area" localSheetId="6">'7一般公共预算“三公”经费支出情况表'!$A$1:B11</definedName>
    <definedName name="_xlnm.Print_Titles" localSheetId="6">'7一般公共预算“三公”经费支出情况表'!$1:3</definedName>
    <definedName name="_xlnm.Print_Area" localSheetId="7">'8政府性基金预算支出情况表'!$A$1:K7</definedName>
    <definedName name="_xlnm.Print_Titles" localSheetId="7">'8政府性基金预算支出情况表'!$1:6</definedName>
    <definedName name="_xlnm.Print_Area" localSheetId="8">'9国有资本经营预算收支表'!$A$1:D14</definedName>
    <definedName name="_xlnm.Print_Area" localSheetId="9">'10机关运行经费'!$A$1:C5</definedName>
    <definedName name="_xlnm.Print_Titles" localSheetId="9">'10机关运行经费'!$1:3</definedName>
    <definedName name="_xlnm.Print_Area" localSheetId="11">城乡居民基本养老区级!$A$1:$T$21</definedName>
    <definedName name="\aa">#REF!</definedName>
    <definedName name="\d">#REF!</definedName>
    <definedName name="\P">#REF!</definedName>
    <definedName name="\x">#REF!</definedName>
    <definedName name="\z">#N/A</definedName>
    <definedName name="_Key1" hidden="1">#REF!</definedName>
    <definedName name="_Order1" hidden="1">255</definedName>
    <definedName name="_Order2" hidden="1">255</definedName>
    <definedName name="_Sort" hidden="1">#REF!</definedName>
    <definedName name="A">#N/A</definedName>
    <definedName name="aaaaaaa">#REF!</definedName>
    <definedName name="B">#N/A</definedName>
    <definedName name="Database" hidden="1">#REF!</definedName>
    <definedName name="dddddd">#REF!</definedName>
    <definedName name="ffffff">#REF!</definedName>
    <definedName name="ggggg">#REF!</definedName>
    <definedName name="gxxe2003">'[1]P1012001'!$A$6:$E$117</definedName>
    <definedName name="hhh">'[2]Mp-team 1'!#REF!</definedName>
    <definedName name="hhhhhh">#REF!</definedName>
    <definedName name="hhhhhhhhh">#REF!</definedName>
    <definedName name="jjjjj">#REF!</definedName>
    <definedName name="kkkkk">#REF!</definedName>
    <definedName name="_xlnm.Print_Area" hidden="1">#N/A</definedName>
    <definedName name="_xlnm.Print_Titles" hidden="1">#N/A</definedName>
    <definedName name="rrrrr">#REF!</definedName>
    <definedName name="sss">#N/A</definedName>
    <definedName name="ssss">#REF!</definedName>
    <definedName name="zzzzz">#REF!</definedName>
    <definedName name="啊啊">#REF!</definedName>
    <definedName name="安徽">#REF!</definedName>
    <definedName name="北京">#REF!</definedName>
    <definedName name="不不不">#REF!</definedName>
    <definedName name="大连">#REF!</definedName>
    <definedName name="第三批">#N/A</definedName>
    <definedName name="呃呃呃">#REF!</definedName>
    <definedName name="福建">#REF!</definedName>
    <definedName name="福建地区">#REF!</definedName>
    <definedName name="附表">#REF!</definedName>
    <definedName name="广东">#REF!</definedName>
    <definedName name="广东地区">#REF!</definedName>
    <definedName name="广西">#REF!</definedName>
    <definedName name="贵州">#REF!</definedName>
    <definedName name="哈哈哈哈">#REF!</definedName>
    <definedName name="海南">#REF!</definedName>
    <definedName name="河北">#REF!</definedName>
    <definedName name="河南">#REF!</definedName>
    <definedName name="黑龙江">#REF!</definedName>
    <definedName name="湖北">#REF!</definedName>
    <definedName name="湖南">#REF!</definedName>
    <definedName name="汇率">#REF!</definedName>
    <definedName name="吉林">#REF!</definedName>
    <definedName name="江苏">#REF!</definedName>
    <definedName name="江西">#REF!</definedName>
    <definedName name="啦啦啦">#REF!</definedName>
    <definedName name="了">#REF!</definedName>
    <definedName name="辽宁">#REF!</definedName>
    <definedName name="辽宁地区">#REF!</definedName>
    <definedName name="么么么么">#REF!</definedName>
    <definedName name="内蒙">#REF!</definedName>
    <definedName name="你">#REF!</definedName>
    <definedName name="宁波">#REF!</definedName>
    <definedName name="宁夏">#REF!</definedName>
    <definedName name="悄悄">#REF!</definedName>
    <definedName name="青岛">#REF!</definedName>
    <definedName name="青海">#REF!</definedName>
    <definedName name="全国收入累计">#N/A</definedName>
    <definedName name="日日日">#REF!</definedName>
    <definedName name="厦门">#REF!</definedName>
    <definedName name="山东">#REF!</definedName>
    <definedName name="山东地区">#REF!</definedName>
    <definedName name="山西">#REF!</definedName>
    <definedName name="陕西">#REF!</definedName>
    <definedName name="上海">#REF!</definedName>
    <definedName name="深圳">#REF!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#N/A</definedName>
    <definedName name="时代">#REF!</definedName>
    <definedName name="是">#REF!</definedName>
    <definedName name="是水水水水">#REF!</definedName>
    <definedName name="收入表">#N/A</definedName>
    <definedName name="水水水嘎嘎嘎水">#REF!</definedName>
    <definedName name="水水水水">#REF!</definedName>
    <definedName name="四川">#REF!</definedName>
    <definedName name="天津">#REF!</definedName>
    <definedName name="我问问">#REF!</definedName>
    <definedName name="西藏">#REF!</definedName>
    <definedName name="新疆">#REF!</definedName>
    <definedName name="一i">#REF!</definedName>
    <definedName name="一一i">#REF!</definedName>
    <definedName name="云南">#REF!</definedName>
    <definedName name="啧啧啧">#REF!</definedName>
    <definedName name="浙江">#REF!</definedName>
    <definedName name="浙江地区">#REF!</definedName>
    <definedName name="重庆">#REF!</definedName>
    <definedName name="_xlnm.Print_Area" localSheetId="13">新型农村合作医疗区级!$A$1:$U$22</definedName>
    <definedName name="_xlnm.Print_Area" localSheetId="10">'11整体绩效目标表'!$A$1:C5</definedName>
    <definedName name="_xlnm.Print_Titles" localSheetId="10">'11整体绩效目标表'!$1:3</definedName>
  </definedNames>
  <calcPr calcId="144525"/>
</workbook>
</file>

<file path=xl/sharedStrings.xml><?xml version="1.0" encoding="utf-8"?>
<sst xmlns="http://schemas.openxmlformats.org/spreadsheetml/2006/main" count="1146" uniqueCount="329">
  <si>
    <t>2020年收支总体情况表</t>
  </si>
  <si>
    <t>单位名称:洛阳伊滨区社会保障事务管理中心</t>
  </si>
  <si>
    <t>单位：万元</t>
  </si>
  <si>
    <t>收                  入</t>
  </si>
  <si>
    <t xml:space="preserve">支                 出  </t>
  </si>
  <si>
    <t>项   目</t>
  </si>
  <si>
    <t>金   额</t>
  </si>
  <si>
    <t>项    目</t>
  </si>
  <si>
    <t>合计</t>
  </si>
  <si>
    <t>上年结转结余</t>
  </si>
  <si>
    <t>本年支出</t>
  </si>
  <si>
    <t>一般公共预算结转结余</t>
  </si>
  <si>
    <t>政府性基金结转结余</t>
  </si>
  <si>
    <t>一般公共预算</t>
  </si>
  <si>
    <t>政府性基金预算</t>
  </si>
  <si>
    <t>专户管理的行政事业性收费</t>
  </si>
  <si>
    <t>国有资本经营预算收入</t>
  </si>
  <si>
    <t>其他资金</t>
  </si>
  <si>
    <t>小计</t>
  </si>
  <si>
    <t>其中：财政拨款</t>
  </si>
  <si>
    <t>一、一般公共预算收入</t>
  </si>
  <si>
    <t>一、基本支出</t>
  </si>
  <si>
    <t xml:space="preserve">    财政拨款</t>
  </si>
  <si>
    <t xml:space="preserve">    人员支出</t>
  </si>
  <si>
    <t xml:space="preserve">    非税收入</t>
  </si>
  <si>
    <t xml:space="preserve">    公用支出</t>
  </si>
  <si>
    <t xml:space="preserve">    上级专项转移支付收入</t>
  </si>
  <si>
    <t>二、项目支出</t>
  </si>
  <si>
    <t>二、政府性基金预算</t>
  </si>
  <si>
    <t xml:space="preserve">    部门支出</t>
  </si>
  <si>
    <t>三、专户管理的行政事业性收费</t>
  </si>
  <si>
    <t xml:space="preserve">    专项支出</t>
  </si>
  <si>
    <t>四、国有资本经营预算收入</t>
  </si>
  <si>
    <t>五、其他资金</t>
  </si>
  <si>
    <t>当年收入合计</t>
  </si>
  <si>
    <t>六、上年结转结余</t>
  </si>
  <si>
    <t xml:space="preserve">  一般公共预算结转结余</t>
  </si>
  <si>
    <t xml:space="preserve">      政府性基金结转结余</t>
  </si>
  <si>
    <t xml:space="preserve">      国有资本经营预算结转结余</t>
  </si>
  <si>
    <t>收入总计</t>
  </si>
  <si>
    <t>支出总计</t>
  </si>
  <si>
    <t>2020年部门收入总体情况表</t>
  </si>
  <si>
    <t>单位名称：洛阳伊滨区社会保障事务管理中心</t>
  </si>
  <si>
    <t>科目代码</t>
  </si>
  <si>
    <t>科目名称</t>
  </si>
  <si>
    <t>总计</t>
  </si>
  <si>
    <t>一般公共预算支出</t>
  </si>
  <si>
    <t>政府性基金支出</t>
  </si>
  <si>
    <t>纳入财政专户管理的行政事业性收费</t>
  </si>
  <si>
    <t>财政拨款</t>
  </si>
  <si>
    <t>非税收入</t>
  </si>
  <si>
    <t>上级专项转移支付</t>
  </si>
  <si>
    <t>上年一般公共预算结余结转</t>
  </si>
  <si>
    <t>国有资本经营预算</t>
  </si>
  <si>
    <t>当年收入安排支出</t>
  </si>
  <si>
    <t>上年结余结转</t>
  </si>
  <si>
    <t>类</t>
  </si>
  <si>
    <t>款</t>
  </si>
  <si>
    <t>项</t>
  </si>
  <si>
    <t>财拨 (小计)</t>
  </si>
  <si>
    <t>本级财力</t>
  </si>
  <si>
    <t>一般转移支付</t>
  </si>
  <si>
    <t>非税(小计)</t>
  </si>
  <si>
    <t>专项收入</t>
  </si>
  <si>
    <t>行政事业性收费</t>
  </si>
  <si>
    <t>罚没收入</t>
  </si>
  <si>
    <t>国有资源资产有偿使用收入</t>
  </si>
  <si>
    <t>其他非税收入</t>
  </si>
  <si>
    <t>**</t>
  </si>
  <si>
    <t>208</t>
  </si>
  <si>
    <t>01</t>
  </si>
  <si>
    <t>行政运行</t>
  </si>
  <si>
    <t>07</t>
  </si>
  <si>
    <t>社会保险业务管理事务</t>
  </si>
  <si>
    <t>26</t>
  </si>
  <si>
    <t>02</t>
  </si>
  <si>
    <t>财政对城乡居民基本养老保险基金的补助</t>
  </si>
  <si>
    <t>05</t>
  </si>
  <si>
    <t>对机关事业单位养老保险基金的补助</t>
  </si>
  <si>
    <t>06</t>
  </si>
  <si>
    <t>机关事业单位职业年金缴费支出</t>
  </si>
  <si>
    <t>210</t>
  </si>
  <si>
    <t>12</t>
  </si>
  <si>
    <t>财政对城乡居民基本医疗保险基金的补助</t>
  </si>
  <si>
    <t>09</t>
  </si>
  <si>
    <t>财政对其他基本医疗保险基金的补助</t>
  </si>
  <si>
    <t>13</t>
  </si>
  <si>
    <t>城乡医疗救助</t>
  </si>
  <si>
    <t>2020年部门支出总体情况表</t>
  </si>
  <si>
    <t>科目编码</t>
  </si>
  <si>
    <t>2020年</t>
  </si>
  <si>
    <t>基本支出</t>
  </si>
  <si>
    <t>项目支出</t>
  </si>
  <si>
    <t>人员支出</t>
  </si>
  <si>
    <t>公用支出</t>
  </si>
  <si>
    <t>部门支出</t>
  </si>
  <si>
    <t>专项支出</t>
  </si>
  <si>
    <t>2020年财政拨款收支总体情况表</t>
  </si>
  <si>
    <t>收                   入</t>
  </si>
  <si>
    <t>支                        出</t>
  </si>
  <si>
    <t>项           目</t>
  </si>
  <si>
    <t>金　额</t>
  </si>
  <si>
    <t>项            目</t>
  </si>
  <si>
    <t>基金结转结余</t>
  </si>
  <si>
    <t>政府性基金</t>
  </si>
  <si>
    <t>一、一般公共服务</t>
  </si>
  <si>
    <t>二、外交</t>
  </si>
  <si>
    <t>三、国防</t>
  </si>
  <si>
    <t>四、公共安全</t>
  </si>
  <si>
    <t>五、教育</t>
  </si>
  <si>
    <t>六、科学技术</t>
  </si>
  <si>
    <t>七、文化体育与传媒</t>
  </si>
  <si>
    <t>八、社会保障和就业</t>
  </si>
  <si>
    <t>九、社会保险基金支出</t>
  </si>
  <si>
    <t>十、医疗卫生</t>
  </si>
  <si>
    <t>十一、节能环保</t>
  </si>
  <si>
    <t>十二、城乡社区事务</t>
  </si>
  <si>
    <t>十三、农林水事务</t>
  </si>
  <si>
    <t>十四、交通运输</t>
  </si>
  <si>
    <t>十五、资源勘探电力信息等事务</t>
  </si>
  <si>
    <t>十六、商业服务业等事务</t>
  </si>
  <si>
    <t>十七、金融支出</t>
  </si>
  <si>
    <t>十九、援助其他地区支出</t>
  </si>
  <si>
    <t>二十、国土海洋气象等支出</t>
  </si>
  <si>
    <t>二十一、住房保障支出</t>
  </si>
  <si>
    <t>二十二、粮油物资储备支出</t>
  </si>
  <si>
    <t>二十三、国有资本经营预算</t>
  </si>
  <si>
    <t>二十七、预备费</t>
  </si>
  <si>
    <t>二十九、其他支出</t>
  </si>
  <si>
    <t>三十、转移性支出</t>
  </si>
  <si>
    <t>三十一、债务还本支出</t>
  </si>
  <si>
    <t xml:space="preserve">    一般公共预算结转结余</t>
  </si>
  <si>
    <t>三十二、债务付息支出</t>
  </si>
  <si>
    <t xml:space="preserve">    基金结转结余</t>
  </si>
  <si>
    <t>三十三、债务发行费用支出</t>
  </si>
  <si>
    <t xml:space="preserve">  收  入  合  计</t>
  </si>
  <si>
    <t>支出合计</t>
  </si>
  <si>
    <t>2020年部门一般公共预算支出情况表</t>
  </si>
  <si>
    <t>单位名称</t>
  </si>
  <si>
    <t>人员经费支出</t>
  </si>
  <si>
    <t>公用经费支出</t>
  </si>
  <si>
    <t>2020年一般公共预算基本支出情况表</t>
  </si>
  <si>
    <t>单位名称：</t>
  </si>
  <si>
    <t>洛阳伊滨区社会保障事务管理中心</t>
  </si>
  <si>
    <t>部门预算经济分类</t>
  </si>
  <si>
    <t>政府预算经济分类</t>
  </si>
  <si>
    <t>上年一般公共预算结转</t>
  </si>
  <si>
    <t>301</t>
  </si>
  <si>
    <t>津贴补贴</t>
  </si>
  <si>
    <t>501</t>
  </si>
  <si>
    <t>工资奖金津补贴</t>
  </si>
  <si>
    <t>03</t>
  </si>
  <si>
    <t>奖金</t>
  </si>
  <si>
    <t>302</t>
  </si>
  <si>
    <t>办公费</t>
  </si>
  <si>
    <t>502</t>
  </si>
  <si>
    <t>办公经费</t>
  </si>
  <si>
    <t>印刷费</t>
  </si>
  <si>
    <t>邮电费</t>
  </si>
  <si>
    <t>11</t>
  </si>
  <si>
    <t>差旅费</t>
  </si>
  <si>
    <t>29</t>
  </si>
  <si>
    <t>福利费</t>
  </si>
  <si>
    <t>2020年一般公共预算“三公”经费支出情况表</t>
  </si>
  <si>
    <t>项      目</t>
  </si>
  <si>
    <t>2020年“三公”经费预算数</t>
  </si>
  <si>
    <t>共计</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</si>
  <si>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</si>
  <si>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</si>
  <si>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</si>
  <si>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</si>
  <si>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</si>
  <si>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t>
  </si>
  <si>
    <t>2020年部门政府性基金支出情况表</t>
  </si>
  <si>
    <t>2020年国有资本经营预算收支情况表</t>
  </si>
  <si>
    <t>项  目</t>
  </si>
  <si>
    <t>收入预算数</t>
  </si>
  <si>
    <t>支出预算数</t>
  </si>
  <si>
    <t>利润收入</t>
  </si>
  <si>
    <t>解决历史遗留问题及改革成本支出</t>
  </si>
  <si>
    <t xml:space="preserve"> </t>
  </si>
  <si>
    <t>股利、股息收入</t>
  </si>
  <si>
    <t>国有企业资本金注入</t>
  </si>
  <si>
    <t>产权转让收入</t>
  </si>
  <si>
    <t>国有企业政策性补贴</t>
  </si>
  <si>
    <t>清算收入</t>
  </si>
  <si>
    <t>金融国有资本经营预算支出</t>
  </si>
  <si>
    <t>其他国有资本经营预算收入</t>
  </si>
  <si>
    <t>其他国有资本经营预算支出</t>
  </si>
  <si>
    <t>本年收入合计</t>
  </si>
  <si>
    <t>本年支出合计</t>
  </si>
  <si>
    <t>上级专项转移支付收入</t>
  </si>
  <si>
    <t>调出资金</t>
  </si>
  <si>
    <t>上年结转收入</t>
  </si>
  <si>
    <t>2020年机关运行经费</t>
  </si>
  <si>
    <t>机关运行经费支出</t>
  </si>
  <si>
    <t>*</t>
  </si>
  <si>
    <t>表十一</t>
  </si>
  <si>
    <t>2020年部门（单位）整体绩效目标表</t>
  </si>
  <si>
    <t>部门（单位）名称</t>
  </si>
  <si>
    <t>年度
主要
任务</t>
  </si>
  <si>
    <t>任务名称</t>
  </si>
  <si>
    <t>主要内容</t>
  </si>
  <si>
    <t>预算金额</t>
  </si>
  <si>
    <t>总额</t>
  </si>
  <si>
    <t>本级财政资金</t>
  </si>
  <si>
    <t>上级补助</t>
  </si>
  <si>
    <t>用于保障人员的各项经费和单位的正常运转经费</t>
  </si>
  <si>
    <t>业务工作经费</t>
  </si>
  <si>
    <t>用于保障各险种经办工作的顺利开展，包括社保待遇资格认证系统的运行、专用网络的租赁、以及各类办公经费开支。</t>
  </si>
  <si>
    <t>各社保险种的各级财政补助工作</t>
  </si>
  <si>
    <t>各险种财政资金及时足额配套到位，保障基金平稳运行。</t>
  </si>
  <si>
    <t>金额合计</t>
  </si>
  <si>
    <t>年度
总体
目标</t>
  </si>
  <si>
    <t xml:space="preserve">
 保证各险种经办工作的顺利开展，各险种符合领取待遇人员及时足额领取养老金。</t>
  </si>
  <si>
    <t>年
度
绩
效
指
标</t>
  </si>
  <si>
    <t>一级指标</t>
  </si>
  <si>
    <t>二级指标</t>
  </si>
  <si>
    <t>三级指标</t>
  </si>
  <si>
    <t>指标值</t>
  </si>
  <si>
    <t>产出指标</t>
  </si>
  <si>
    <t>数量指标</t>
  </si>
  <si>
    <t>质量指标</t>
  </si>
  <si>
    <t>时效指标</t>
  </si>
  <si>
    <t>成本指标</t>
  </si>
  <si>
    <t>效益指标</t>
  </si>
  <si>
    <t>经济效益
指标</t>
  </si>
  <si>
    <t>社会效益
指标</t>
  </si>
  <si>
    <t>（1）全区各项保险符合待遇领取人员能及时足额领取养老金；（2）养老金发放率达100%；（3）城乡养老保障覆盖率达100%。</t>
  </si>
  <si>
    <t>生态效益
指标</t>
  </si>
  <si>
    <t>可持续影响
指标</t>
  </si>
  <si>
    <t>保障各险种保险工作持续稳定开展。</t>
  </si>
  <si>
    <t>满意度
指标</t>
  </si>
  <si>
    <t>服务对象
满意度指标</t>
  </si>
  <si>
    <t>提升社会群众满意率</t>
  </si>
  <si>
    <t>2020年预算项目支出绩效目标表</t>
  </si>
  <si>
    <t>项目名称</t>
  </si>
  <si>
    <t xml:space="preserve">城乡居民基本养老保险区级配套资金   </t>
  </si>
  <si>
    <t>主管部门</t>
  </si>
  <si>
    <t>实施单位</t>
  </si>
  <si>
    <t>项目概况</t>
  </si>
  <si>
    <t>项目类别</t>
  </si>
  <si>
    <t>预算内</t>
  </si>
  <si>
    <t>项目属性</t>
  </si>
  <si>
    <t>经常性</t>
  </si>
  <si>
    <t>项目周期</t>
  </si>
  <si>
    <t>202001-202012</t>
  </si>
  <si>
    <t>项目负责人</t>
  </si>
  <si>
    <t>李军周</t>
  </si>
  <si>
    <t>资金来源</t>
  </si>
  <si>
    <t>其中：本级财政资金</t>
  </si>
  <si>
    <t>本级财政资金             分年项目预算</t>
  </si>
  <si>
    <t>2021年</t>
  </si>
  <si>
    <t>2022年</t>
  </si>
  <si>
    <t>项目基本概况</t>
  </si>
  <si>
    <t>按照《关于印发伊滨区开展城乡居民基本养老保险实施办法的通知》伊滨文2015（13），规定城乡居民养老保险区级配套为10元每人每月。根据测算2019年待遇发放人次52万人，区级配套资金520万元。</t>
  </si>
  <si>
    <t>政策依据</t>
  </si>
  <si>
    <t>《关于印发伊滨区开展城乡居民基本养老保险实施办法的通知》伊滨文2015（13），规定城乡居民养老保险区级配套为10元每人每月。</t>
  </si>
  <si>
    <t>项目支出绩效目标与指标</t>
  </si>
  <si>
    <t>绩效目标</t>
  </si>
  <si>
    <t>按照全覆盖、保基本、多层次、可持续的方针，权利与义务相对应、筹资标准和待遇标准与经济社会发展水平相适应确保城乡居民养老退休人员享有基本养老保障</t>
  </si>
  <si>
    <t>绩效指标</t>
  </si>
  <si>
    <t>经济效益指标</t>
  </si>
  <si>
    <t>社会效益指标</t>
  </si>
  <si>
    <t>（1）全区43000多名符合待遇领取人员能及时足额领取养老金；（2）养老金发放率达100%；（3）城乡养老保障覆盖率达100%。</t>
  </si>
  <si>
    <t>生态效益指标</t>
  </si>
  <si>
    <t>可持续影响指标</t>
  </si>
  <si>
    <t>保障城乡养老保险工作持续稳定开展。</t>
  </si>
  <si>
    <t>满意度指标</t>
  </si>
  <si>
    <t>服务对象满意度指标</t>
  </si>
  <si>
    <t xml:space="preserve">城镇居民医疗保险区级配套资金   </t>
  </si>
  <si>
    <t>段汝杰</t>
  </si>
  <si>
    <t>根据《河南省城乡居民基本医疗保险实施办法(试行)》 豫政办 〔2016〕194号，规定城镇居民基本医疗保险费用的筹集实行个人缴费和政府补贴相结合。政府补贴包含中央、省、市、区各级财政补助资金。
根据2019年我区城镇居民医疗保险参保情况，参保人数160632人，预计,2020年参保人数161600万人，参照上年区级财政补助标准，平均每人62元，预计2020年城镇居民医保配套资金需1001.92万元，财政审定建议数1000万元。
由于城镇居民基本医疗保险属市级统筹基金，年终个人缴费部分需全额上解至市财政专户。</t>
  </si>
  <si>
    <t>《河南省城乡居民基本医疗保险实施办法(试行)》 豫政办 〔2016〕194号</t>
  </si>
  <si>
    <t>积极推进城镇居民医保工作，努力保障我区未成年人及没有工作群众享受基本医疗服务，能够促进社会和谐稳定。</t>
  </si>
  <si>
    <t>（1)城镇居民基本医疗保险直接关系广大群众的切身利益，是一项重大的民生工程，即时保障群众享受正常医保待遇，防止因病致贫、因病返贫。（2）扩大城镇居民基本医疗保险参保覆盖率，实现应保尽保</t>
  </si>
  <si>
    <t>保障城镇居民基本医疗保险工作持续稳定开展。</t>
  </si>
  <si>
    <t xml:space="preserve">新型农村合作医疗保险区级配套资金   </t>
  </si>
  <si>
    <t>按照《河南省城乡居民基本医疗保险实施办法(试行)》 豫政办 〔2016〕194号，规定城乡居民医保费用的筹集实行个人缴费和政府补贴相结合。政府补贴包含中央、省、市、区四级。根据测算2020年参保人数8.1万，按照市级通知区级配套标准为62元/人，预计需要区级配套资金502.2万元。</t>
  </si>
  <si>
    <t>按照全覆盖、保基本、多层次、可持续的方针，权利与义务相对应、筹资标准和待遇标准与经济社会发展水平相适应确保参保人员享有基本医疗保障。</t>
  </si>
  <si>
    <t>（1)新型农村合作医疗保险直接关系广大群众的切身利益，是一项重大的民生工程，即时保障群众享受正常医保待遇，防止因病致贫、因病返贫。（2）扩大城镇居民基本医疗保险参保覆盖率，实现应保尽保</t>
  </si>
  <si>
    <t>保障新型农村合作医疗保险工作持续稳定开展。</t>
  </si>
  <si>
    <t>-</t>
  </si>
  <si>
    <t>+</t>
  </si>
  <si>
    <t>机关事业单位基本养老保险</t>
  </si>
  <si>
    <t>按照相关规定，机关事业单位养老保金实行区级统筹。根据2020年基金预算伊滨区机关事业单位养老保险保险收支差额3100万元，需有财政支付，财政审定建议数721万元。</t>
  </si>
  <si>
    <t>按照《河南省人民政府关于印发机关事业单位工作人员养老保险制度改革实施办法的通知》豫政【2015】68号，《关于机关事业单位养老保险制度改革有关具体问题的处理意见》豫人社【2016】17号文件要求，各级财政保障机关养老保险收支平衡。</t>
  </si>
  <si>
    <t>按照全覆盖、保基本、多层次、可持续的方针，权利与义务相对应、筹资标准和待遇标准与经济社会发展水平相适应确保机关退休人员享有基本养老保障。通过实施机关事业养老保险基金区级财政补助项目，使事业单位参保退休职工及时领取相关待遇</t>
  </si>
  <si>
    <t>（1）全区1000多名离退休人员能及时足额领取养老金；（2）养老金社会化发放率达100%；（3）机关事业养老保险参保覆盖率达100%</t>
  </si>
  <si>
    <t>保障机关事业养老保险工作持续稳定开展</t>
  </si>
  <si>
    <t>城乡居民基本养老保险计生家庭特殊群体财政补助（45-59岁100元、60岁以上120/年）</t>
  </si>
  <si>
    <t>本级财政资金      分年项目预算</t>
  </si>
  <si>
    <t>按照《关于印发伊滨区开展城乡居民基本养老保险实施办法的通知》伊滨文2015（13），规定城乡居民养老保险计生人群符合待遇领取条件的在原10元基础上增加区级配套10元每人每月，不符合待遇领取条件的缴费补助100元。根据测算2020年计生人群需38.5万元。</t>
  </si>
  <si>
    <t>《关于印发伊滨区开展城乡居民基本养老保险实施办法的通知》伊滨文2015（13）</t>
  </si>
  <si>
    <t>（1）全区符合条件人员能及时享受应有待遇；（2）养老金发放率达100%；（3）城乡养老保障覆盖率达100%。</t>
  </si>
  <si>
    <t>退休人员职业年金</t>
  </si>
  <si>
    <t>按照相关规定，依据省社会保障信息系统生成预算申请表，伊滨区退休人员119人，人均补记金额26013.72元，补记时间段2014年10月至2020年5月，预算申请金额310万，财政审定建议数223.46万元</t>
  </si>
  <si>
    <t>按照《河南省人力资源和社会保障厅 河南省财政厅关于做好机关事业单位养老保险和职业年金记实补记工作有关问题的通知》（豫人社办[2018]134号），《河南省社会保障局关于职业年金虚账及时补记功能上线相关流程的通知》（豫社保[2019]45号）</t>
  </si>
  <si>
    <t>按照全覆盖、保基本、多层次、可持续的方针，权利与义务相对应、筹资标准和待遇标准与经济社会发展水平相适应确保机关退休人员享有基本养老保障。通过实施退休人员职业年金记实补记项目，使参保退休职工及时领取相关待遇</t>
  </si>
  <si>
    <t>（1）全区119名退休人员能及时足额领取职业年金；（2）职业年金社会化发放率达100%；</t>
  </si>
  <si>
    <t>保障退休人员职业年金工作持续稳定开展</t>
  </si>
  <si>
    <t>中央财政机关事业单位养老保险改革补助资金</t>
  </si>
  <si>
    <t>上级专项</t>
  </si>
  <si>
    <t>《洛阳市财政局 洛阳市人力资源和社会保障局关于提前下达2020年中央财政机关事业单位养老保险改革补助资金的通知》洛财预（2019）627号，提前下达2020年中央预算指标402万元。</t>
  </si>
  <si>
    <t>《洛阳市财政局 洛阳市人力资源和社会保障局关于提前下达2020年中央财政机关事业单位养老保险改革补助资金的通知》洛财预（2019）627号</t>
  </si>
  <si>
    <t>省财政城乡居民基本养老保险补助经费预算指标</t>
  </si>
  <si>
    <t>《洛阳市财政局关于提前下达2020年省财政城乡居民基本养老保险补助经费预算指标的通知》洛财预〔2019〕636号下发省级预算配套资金850万元。</t>
  </si>
  <si>
    <t>《洛阳市财政局关于提前下达2020年省财政城乡居民基本养老保险补助经费预算指标的通知》洛财预〔2019〕636号</t>
  </si>
  <si>
    <t>城乡居民医疗保险补助</t>
  </si>
  <si>
    <t>根据《洛阳市财政局 洛阳市医疗保障局 关于提前下达2020年中央和省财政城乡居民基本医疗保险补助资金预算的通知》 洛财预 〔2019〕630号，为提高预算的完整性，加快支出进度，根据《河南省财政厅 河南省医疗保障局关于提前下达2020年城乡居民基本医疗保险补助资金预算的通知》 豫财社〔2019〕164号精神，提前下达我区中央财政城乡居民基本医疗保险补助资金预算指标10066万元，其中新农合2927万元，城镇居民5384万元，暂扣大病保险资金1755万元；此次下达8311万元。</t>
  </si>
  <si>
    <t>《洛阳市财政局 洛阳市医疗保障局 关于提前下达2020年中央和省财政城乡居民基本医疗保险补助资金预算的通知》 洛财预 〔2019〕630号</t>
  </si>
  <si>
    <t>城乡居民基本养老保险补助</t>
  </si>
  <si>
    <t>《洛阳市财政局关于下达2020年中央财政城乡居民基本养老保险补助经费预算指标的通知》洛财预〔2019〕639号下发中央预算配套资金4600万元</t>
  </si>
  <si>
    <t>《洛阳市财政局关于下达2020年中央财政城乡居民基本养老保险补助经费预算指标的通知》洛财预〔2019〕639号</t>
  </si>
  <si>
    <t>医疗救助补助</t>
  </si>
  <si>
    <t>《洛阳市财政局 洛阳市医疗保障局 洛阳市卫生健康委员会关于提前下达2020年医疗救助补助资金预算的通知》洛财预〔2019〕644号下达我区城乡医疗救助补助资金预算215万元。</t>
  </si>
  <si>
    <t>《洛阳市财政局 洛阳市医疗保障局 洛阳市卫生健康委员会关于提前下达2020年医疗救助补助资金预算的通知》洛财预〔2019〕644号</t>
  </si>
  <si>
    <t>按照全覆盖、保基本、多层次、可持续的方针，权利与义务相对应、筹资标准和待遇标准与经济社会发展水平相适应确保农村贫困人口医疗保障水平</t>
  </si>
  <si>
    <t>确保农村因病致贫人数较上年减少</t>
  </si>
  <si>
    <t>保障医疗救助工作持续稳定开展。</t>
  </si>
  <si>
    <t>提升农村贫困患者对保障政策满意度持续提高</t>
  </si>
  <si>
    <t>困难群众大病补充医疗保险</t>
  </si>
  <si>
    <t>《洛阳市财政局 洛阳市医疗保障局 关于归集2020年河南省困难群众大病补充医疗保险资金的通知》洛财社〔2020〕17号，2020年度洛阳市大病补充保险标准认为70元，由省、省辖市、县（市、区）财政按30%、30%、40%的比例分级承担，我区2019年困难群众人数6823人，区级本次归集金额26万。</t>
  </si>
  <si>
    <t>《洛阳市财政局 洛阳市医疗保障局 关于归集2020年河南省困难群众大病补充医疗保险资金的通知》洛财社〔2020〕17号</t>
  </si>
  <si>
    <t>按照全覆盖、保基本、多层次、可持续的方针，权利与义务相对应、筹资标准和待遇标准与经济社会发展水平相适应确保困难群众大病医疗保障水平</t>
  </si>
  <si>
    <t>保障困难群众大病补充医疗工作持续稳定开展。</t>
  </si>
  <si>
    <t>大病医疗救助基金及服务费</t>
  </si>
  <si>
    <t>《洛阳市医疗保障局 洛阳市财政局 洛阳市民政局关于归集2020年城乡困难群众补充医疗保险和28种重大疾病医疗救助资金以及委托经办服务费的通知》洛医保〔2020〕40号，筹资标准：按市级财政每年不低于100万元、吉利区和龙门石窟世界文化遗产园区财政每年不低于20万元，其余县（市、区）财政每年不低于30万元的标准筹集基金。服务费支付：县（市、区）两级财政部门按照本级重大疾病医疗救助基金筹集金额的2%支付服务费，服务费随城乡困难群众重大疾病医疗救助基金一并承办商业保险公司。</t>
  </si>
  <si>
    <t>《洛阳市医疗保障局 洛阳市财政局 洛阳市民政局关于归集2020年城乡困难群众补充医疗保险和28种重大疾病医疗救助资金以及委托经办服务费的通知》洛医保〔2020〕40号</t>
  </si>
</sst>
</file>

<file path=xl/styles.xml><?xml version="1.0" encoding="utf-8"?>
<styleSheet xmlns="http://schemas.openxmlformats.org/spreadsheetml/2006/main">
  <numFmts count="14">
    <numFmt numFmtId="176" formatCode="#,##0.00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00_ "/>
    <numFmt numFmtId="178" formatCode="#,##0_);[Red]\(#,##0\)"/>
    <numFmt numFmtId="179" formatCode="#,##0.0_);[Red]\(#,##0.0\)"/>
    <numFmt numFmtId="180" formatCode="00"/>
    <numFmt numFmtId="181" formatCode="0000"/>
    <numFmt numFmtId="182" formatCode="#,##0.00_);[Red]\(#,##0.00\)"/>
    <numFmt numFmtId="183" formatCode="* #,##0.00;* \-#,##0.00;* &quot;&quot;??;@"/>
    <numFmt numFmtId="184" formatCode="#,##0.0"/>
    <numFmt numFmtId="185" formatCode="0.00_);[Red]\(0.00\)"/>
  </numFmts>
  <fonts count="37">
    <font>
      <sz val="12"/>
      <name val="宋体"/>
      <charset val="134"/>
    </font>
    <font>
      <sz val="22"/>
      <color indexed="8"/>
      <name val="方正小标宋简体"/>
      <charset val="134"/>
    </font>
    <font>
      <sz val="10"/>
      <color indexed="8"/>
      <name val="宋体"/>
      <charset val="134"/>
    </font>
    <font>
      <sz val="11"/>
      <color indexed="8"/>
      <name val="宋体"/>
      <charset val="134"/>
    </font>
    <font>
      <sz val="12"/>
      <name val="黑体"/>
      <charset val="134"/>
    </font>
    <font>
      <b/>
      <sz val="20"/>
      <name val="宋体"/>
      <charset val="134"/>
    </font>
    <font>
      <b/>
      <sz val="12"/>
      <name val="宋体"/>
      <charset val="134"/>
    </font>
    <font>
      <b/>
      <sz val="10"/>
      <name val="宋体"/>
      <charset val="134"/>
    </font>
    <font>
      <sz val="10"/>
      <name val="宋体"/>
      <charset val="134"/>
    </font>
    <font>
      <sz val="22"/>
      <name val="方正小标宋简体"/>
      <charset val="134"/>
    </font>
    <font>
      <sz val="9"/>
      <name val="宋体"/>
      <charset val="134"/>
    </font>
    <font>
      <sz val="20"/>
      <name val="宋体"/>
      <charset val="134"/>
    </font>
    <font>
      <sz val="20"/>
      <color indexed="8"/>
      <name val="黑体"/>
      <charset val="134"/>
    </font>
    <font>
      <sz val="11"/>
      <color theme="1"/>
      <name val="宋体"/>
      <charset val="134"/>
      <scheme val="minor"/>
    </font>
    <font>
      <sz val="9"/>
      <color rgb="FF000000"/>
      <name val="宋体"/>
      <charset val="134"/>
    </font>
    <font>
      <sz val="10"/>
      <color rgb="FF000000"/>
      <name val="宋体"/>
      <charset val="134"/>
    </font>
    <font>
      <sz val="10"/>
      <color theme="1"/>
      <name val="宋体"/>
      <charset val="134"/>
    </font>
    <font>
      <sz val="11"/>
      <name val="宋体"/>
      <charset val="134"/>
    </font>
    <font>
      <sz val="11"/>
      <color indexed="62"/>
      <name val="宋体"/>
      <charset val="134"/>
    </font>
    <font>
      <b/>
      <sz val="18"/>
      <color indexed="56"/>
      <name val="宋体"/>
      <charset val="134"/>
    </font>
    <font>
      <sz val="11"/>
      <color indexed="9"/>
      <name val="宋体"/>
      <charset val="134"/>
    </font>
    <font>
      <sz val="11"/>
      <color indexed="17"/>
      <name val="宋体"/>
      <charset val="134"/>
    </font>
    <font>
      <u/>
      <sz val="9"/>
      <color indexed="12"/>
      <name val="宋体"/>
      <charset val="134"/>
    </font>
    <font>
      <b/>
      <sz val="11"/>
      <color indexed="8"/>
      <name val="宋体"/>
      <charset val="134"/>
    </font>
    <font>
      <sz val="11"/>
      <color indexed="20"/>
      <name val="宋体"/>
      <charset val="134"/>
    </font>
    <font>
      <u/>
      <sz val="9"/>
      <color indexed="36"/>
      <name val="宋体"/>
      <charset val="134"/>
    </font>
    <font>
      <sz val="11"/>
      <color indexed="60"/>
      <name val="宋体"/>
      <charset val="134"/>
    </font>
    <font>
      <sz val="11"/>
      <color indexed="16"/>
      <name val="宋体"/>
      <charset val="134"/>
    </font>
    <font>
      <b/>
      <sz val="11"/>
      <color indexed="56"/>
      <name val="宋体"/>
      <charset val="134"/>
    </font>
    <font>
      <sz val="11"/>
      <color indexed="10"/>
      <name val="宋体"/>
      <charset val="134"/>
    </font>
    <font>
      <i/>
      <sz val="11"/>
      <color indexed="23"/>
      <name val="宋体"/>
      <charset val="134"/>
    </font>
    <font>
      <sz val="11"/>
      <color indexed="52"/>
      <name val="宋体"/>
      <charset val="134"/>
    </font>
    <font>
      <b/>
      <sz val="11"/>
      <color indexed="52"/>
      <name val="宋体"/>
      <charset val="134"/>
    </font>
    <font>
      <b/>
      <sz val="15"/>
      <color indexed="56"/>
      <name val="宋体"/>
      <charset val="134"/>
    </font>
    <font>
      <b/>
      <sz val="11"/>
      <color indexed="9"/>
      <name val="宋体"/>
      <charset val="134"/>
    </font>
    <font>
      <b/>
      <sz val="13"/>
      <color indexed="56"/>
      <name val="宋体"/>
      <charset val="134"/>
    </font>
    <font>
      <b/>
      <sz val="11"/>
      <color indexed="63"/>
      <name val="宋体"/>
      <charset val="134"/>
    </font>
  </fonts>
  <fills count="24">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10"/>
        <bgColor indexed="64"/>
      </patternFill>
    </fill>
    <fill>
      <patternFill patternType="solid">
        <fgColor indexed="45"/>
        <bgColor indexed="64"/>
      </patternFill>
    </fill>
    <fill>
      <patternFill patternType="solid">
        <fgColor indexed="42"/>
        <bgColor indexed="64"/>
      </patternFill>
    </fill>
    <fill>
      <patternFill patternType="solid">
        <fgColor indexed="36"/>
        <bgColor indexed="64"/>
      </patternFill>
    </fill>
    <fill>
      <patternFill patternType="solid">
        <fgColor indexed="62"/>
        <bgColor indexed="64"/>
      </patternFill>
    </fill>
    <fill>
      <patternFill patternType="solid">
        <fgColor indexed="11"/>
        <bgColor indexed="64"/>
      </patternFill>
    </fill>
    <fill>
      <patternFill patternType="solid">
        <fgColor indexed="49"/>
        <bgColor indexed="64"/>
      </patternFill>
    </fill>
    <fill>
      <patternFill patternType="solid">
        <fgColor indexed="57"/>
        <bgColor indexed="64"/>
      </patternFill>
    </fill>
    <fill>
      <patternFill patternType="solid">
        <fgColor indexed="31"/>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27"/>
        <bgColor indexed="64"/>
      </patternFill>
    </fill>
    <fill>
      <patternFill patternType="solid">
        <fgColor indexed="29"/>
        <bgColor indexed="64"/>
      </patternFill>
    </fill>
    <fill>
      <patternFill patternType="solid">
        <fgColor indexed="22"/>
        <bgColor indexed="64"/>
      </patternFill>
    </fill>
    <fill>
      <patternFill patternType="solid">
        <fgColor indexed="55"/>
        <bgColor indexed="64"/>
      </patternFill>
    </fill>
    <fill>
      <patternFill patternType="solid">
        <fgColor indexed="3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s>
  <borders count="4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0"/>
      </left>
      <right style="thin">
        <color auto="1"/>
      </right>
      <top style="thin">
        <color indexed="0"/>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indexed="0"/>
      </left>
      <right style="thin">
        <color auto="1"/>
      </right>
      <top/>
      <bottom/>
      <diagonal/>
    </border>
    <border>
      <left style="thin">
        <color indexed="0"/>
      </left>
      <right style="thin">
        <color auto="1"/>
      </right>
      <top/>
      <bottom style="thin">
        <color indexed="0"/>
      </bottom>
      <diagonal/>
    </border>
    <border>
      <left style="thin">
        <color indexed="0"/>
      </left>
      <right style="thin">
        <color indexed="0"/>
      </right>
      <top style="thin">
        <color indexed="0"/>
      </top>
      <bottom style="thin">
        <color indexed="0"/>
      </bottom>
      <diagonal/>
    </border>
    <border>
      <left style="thin">
        <color indexed="0"/>
      </left>
      <right style="thin">
        <color auto="1"/>
      </right>
      <top style="thin">
        <color indexed="0"/>
      </top>
      <bottom style="thin">
        <color indexed="0"/>
      </bottom>
      <diagonal/>
    </border>
    <border>
      <left/>
      <right style="thin">
        <color auto="1"/>
      </right>
      <top style="thin">
        <color indexed="0"/>
      </top>
      <bottom/>
      <diagonal/>
    </border>
    <border>
      <left/>
      <right style="thin">
        <color auto="1"/>
      </right>
      <top style="thin">
        <color indexed="0"/>
      </top>
      <bottom style="thin">
        <color indexed="0"/>
      </bottom>
      <diagonal/>
    </border>
    <border>
      <left/>
      <right style="thin">
        <color auto="1"/>
      </right>
      <top/>
      <bottom style="thin">
        <color indexed="0"/>
      </bottom>
      <diagonal/>
    </border>
    <border>
      <left style="thin">
        <color indexed="0"/>
      </left>
      <right style="thin">
        <color auto="1"/>
      </right>
      <top style="thin">
        <color indexed="0"/>
      </top>
      <bottom style="thin">
        <color auto="1"/>
      </bottom>
      <diagonal/>
    </border>
    <border>
      <left style="thin">
        <color indexed="0"/>
      </left>
      <right style="thin">
        <color auto="1"/>
      </right>
      <top/>
      <bottom style="thin">
        <color auto="1"/>
      </bottom>
      <diagonal/>
    </border>
    <border>
      <left style="thin">
        <color indexed="0"/>
      </left>
      <right style="thin">
        <color indexed="0"/>
      </right>
      <top style="thin">
        <color indexed="0"/>
      </top>
      <bottom style="thin">
        <color auto="1"/>
      </bottom>
      <diagonal/>
    </border>
    <border>
      <left style="thin">
        <color rgb="FF000000"/>
      </left>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double">
        <color indexed="52"/>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s>
  <cellStyleXfs count="128">
    <xf numFmtId="0" fontId="0" fillId="0" borderId="0">
      <alignment vertical="center"/>
    </xf>
    <xf numFmtId="42" fontId="0" fillId="0" borderId="0" applyFont="0" applyFill="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18" fillId="3" borderId="39" applyNumberFormat="0" applyAlignment="0" applyProtection="0">
      <alignment vertical="center"/>
    </xf>
    <xf numFmtId="44" fontId="0" fillId="0" borderId="0" applyFont="0" applyFill="0" applyBorder="0" applyAlignment="0" applyProtection="0">
      <alignment vertical="center"/>
    </xf>
    <xf numFmtId="0" fontId="3" fillId="6" borderId="0" applyNumberFormat="0" applyBorder="0" applyAlignment="0" applyProtection="0">
      <alignment vertical="center"/>
    </xf>
    <xf numFmtId="0" fontId="20" fillId="4" borderId="0" applyNumberFormat="0" applyBorder="0" applyAlignment="0" applyProtection="0">
      <alignment vertical="center"/>
    </xf>
    <xf numFmtId="0" fontId="3" fillId="3" borderId="0" applyNumberFormat="0" applyBorder="0" applyAlignment="0" applyProtection="0">
      <alignment vertical="center"/>
    </xf>
    <xf numFmtId="0" fontId="3" fillId="14" borderId="0" applyNumberFormat="0" applyBorder="0" applyAlignment="0" applyProtection="0">
      <alignment vertical="center"/>
    </xf>
    <xf numFmtId="41" fontId="0" fillId="0" borderId="0" applyFont="0" applyFill="0" applyBorder="0" applyAlignment="0" applyProtection="0">
      <alignment vertical="center"/>
    </xf>
    <xf numFmtId="0" fontId="3" fillId="9" borderId="0" applyNumberFormat="0" applyBorder="0" applyAlignment="0" applyProtection="0">
      <alignment vertical="center"/>
    </xf>
    <xf numFmtId="0" fontId="24" fillId="5" borderId="0" applyNumberFormat="0" applyBorder="0" applyAlignment="0" applyProtection="0">
      <alignment vertical="center"/>
    </xf>
    <xf numFmtId="43" fontId="0" fillId="0" borderId="0" applyFont="0" applyFill="0" applyBorder="0" applyAlignment="0" applyProtection="0">
      <alignment vertical="center"/>
    </xf>
    <xf numFmtId="0" fontId="20" fillId="9" borderId="0" applyNumberFormat="0" applyBorder="0" applyAlignment="0" applyProtection="0">
      <alignment vertical="center"/>
    </xf>
    <xf numFmtId="0" fontId="22" fillId="0" borderId="0" applyNumberFormat="0" applyFill="0" applyBorder="0" applyAlignment="0" applyProtection="0">
      <alignment vertical="top"/>
      <protection locked="0"/>
    </xf>
    <xf numFmtId="9" fontId="0" fillId="0" borderId="0" applyFont="0" applyFill="0" applyBorder="0" applyAlignment="0" applyProtection="0">
      <alignment vertical="center"/>
    </xf>
    <xf numFmtId="0" fontId="3" fillId="3" borderId="0" applyNumberFormat="0" applyBorder="0" applyAlignment="0" applyProtection="0">
      <alignment vertical="center"/>
    </xf>
    <xf numFmtId="0" fontId="25" fillId="0" borderId="0" applyNumberFormat="0" applyFill="0" applyBorder="0" applyAlignment="0" applyProtection="0">
      <alignment vertical="top"/>
      <protection locked="0"/>
    </xf>
    <xf numFmtId="0" fontId="0" fillId="2" borderId="38" applyNumberFormat="0" applyFont="0" applyAlignment="0" applyProtection="0">
      <alignment vertical="center"/>
    </xf>
    <xf numFmtId="0" fontId="3" fillId="16" borderId="0" applyNumberFormat="0" applyBorder="0" applyAlignment="0" applyProtection="0">
      <alignment vertical="center"/>
    </xf>
    <xf numFmtId="0" fontId="20" fillId="17"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3" fillId="0" borderId="42" applyNumberFormat="0" applyFill="0" applyAlignment="0" applyProtection="0">
      <alignment vertical="center"/>
    </xf>
    <xf numFmtId="0" fontId="35" fillId="0" borderId="44" applyNumberFormat="0" applyFill="0" applyAlignment="0" applyProtection="0">
      <alignment vertical="center"/>
    </xf>
    <xf numFmtId="0" fontId="20" fillId="20" borderId="0" applyNumberFormat="0" applyBorder="0" applyAlignment="0" applyProtection="0">
      <alignment vertical="center"/>
    </xf>
    <xf numFmtId="0" fontId="3" fillId="9" borderId="0" applyNumberFormat="0" applyBorder="0" applyAlignment="0" applyProtection="0">
      <alignment vertical="center"/>
    </xf>
    <xf numFmtId="0" fontId="28" fillId="0" borderId="46" applyNumberFormat="0" applyFill="0" applyAlignment="0" applyProtection="0">
      <alignment vertical="center"/>
    </xf>
    <xf numFmtId="0" fontId="24" fillId="5" borderId="0" applyNumberFormat="0" applyBorder="0" applyAlignment="0" applyProtection="0">
      <alignment vertical="center"/>
    </xf>
    <xf numFmtId="0" fontId="20" fillId="7" borderId="0" applyNumberFormat="0" applyBorder="0" applyAlignment="0" applyProtection="0">
      <alignment vertical="center"/>
    </xf>
    <xf numFmtId="0" fontId="36" fillId="18" borderId="45" applyNumberFormat="0" applyAlignment="0" applyProtection="0">
      <alignment vertical="center"/>
    </xf>
    <xf numFmtId="0" fontId="32" fillId="18" borderId="39" applyNumberFormat="0" applyAlignment="0" applyProtection="0">
      <alignment vertical="center"/>
    </xf>
    <xf numFmtId="0" fontId="34" fillId="19" borderId="43" applyNumberFormat="0" applyAlignment="0" applyProtection="0">
      <alignment vertical="center"/>
    </xf>
    <xf numFmtId="0" fontId="3" fillId="12" borderId="0" applyNumberFormat="0" applyBorder="0" applyAlignment="0" applyProtection="0">
      <alignment vertical="center"/>
    </xf>
    <xf numFmtId="0" fontId="31" fillId="0" borderId="41" applyNumberFormat="0" applyFill="0" applyAlignment="0" applyProtection="0">
      <alignment vertical="center"/>
    </xf>
    <xf numFmtId="0" fontId="3" fillId="13" borderId="0" applyNumberFormat="0" applyBorder="0" applyAlignment="0" applyProtection="0">
      <alignment vertical="center"/>
    </xf>
    <xf numFmtId="0" fontId="3" fillId="3" borderId="0" applyNumberFormat="0" applyBorder="0" applyAlignment="0" applyProtection="0">
      <alignment vertical="center"/>
    </xf>
    <xf numFmtId="0" fontId="20" fillId="4" borderId="0" applyNumberFormat="0" applyBorder="0" applyAlignment="0" applyProtection="0">
      <alignment vertical="center"/>
    </xf>
    <xf numFmtId="0" fontId="23" fillId="0" borderId="40" applyNumberFormat="0" applyFill="0" applyAlignment="0" applyProtection="0">
      <alignment vertical="center"/>
    </xf>
    <xf numFmtId="0" fontId="21" fillId="6" borderId="0" applyNumberFormat="0" applyBorder="0" applyAlignment="0" applyProtection="0">
      <alignment vertical="center"/>
    </xf>
    <xf numFmtId="0" fontId="26" fillId="15" borderId="0" applyNumberFormat="0" applyBorder="0" applyAlignment="0" applyProtection="0">
      <alignment vertical="center"/>
    </xf>
    <xf numFmtId="0" fontId="3" fillId="16" borderId="0" applyNumberFormat="0" applyBorder="0" applyAlignment="0" applyProtection="0">
      <alignment vertical="center"/>
    </xf>
    <xf numFmtId="0" fontId="20" fillId="8" borderId="0" applyNumberFormat="0" applyBorder="0" applyAlignment="0" applyProtection="0">
      <alignment vertical="center"/>
    </xf>
    <xf numFmtId="0" fontId="27" fillId="5" borderId="0" applyNumberFormat="0" applyBorder="0" applyAlignment="0" applyProtection="0">
      <alignment vertical="center"/>
    </xf>
    <xf numFmtId="0" fontId="3" fillId="5"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7" borderId="0" applyNumberFormat="0" applyBorder="0" applyAlignment="0" applyProtection="0">
      <alignment vertical="center"/>
    </xf>
    <xf numFmtId="0" fontId="20" fillId="11" borderId="0" applyNumberFormat="0" applyBorder="0" applyAlignment="0" applyProtection="0">
      <alignment vertical="center"/>
    </xf>
    <xf numFmtId="0" fontId="20" fillId="7" borderId="0" applyNumberFormat="0" applyBorder="0" applyAlignment="0" applyProtection="0">
      <alignment vertical="center"/>
    </xf>
    <xf numFmtId="0" fontId="3" fillId="14" borderId="0" applyNumberFormat="0" applyBorder="0" applyAlignment="0" applyProtection="0">
      <alignment vertical="center"/>
    </xf>
    <xf numFmtId="0" fontId="10" fillId="0" borderId="0">
      <alignment vertical="center"/>
    </xf>
    <xf numFmtId="0" fontId="3" fillId="14" borderId="0" applyNumberFormat="0" applyBorder="0" applyAlignment="0" applyProtection="0">
      <alignment vertical="center"/>
    </xf>
    <xf numFmtId="0" fontId="20" fillId="10" borderId="0" applyNumberFormat="0" applyBorder="0" applyAlignment="0" applyProtection="0">
      <alignment vertical="center"/>
    </xf>
    <xf numFmtId="0" fontId="3" fillId="13" borderId="0" applyNumberFormat="0" applyBorder="0" applyAlignment="0" applyProtection="0">
      <alignment vertical="center"/>
    </xf>
    <xf numFmtId="0" fontId="20" fillId="22" borderId="0" applyNumberFormat="0" applyBorder="0" applyAlignment="0" applyProtection="0">
      <alignment vertical="center"/>
    </xf>
    <xf numFmtId="0" fontId="20" fillId="10" borderId="0" applyNumberFormat="0" applyBorder="0" applyAlignment="0" applyProtection="0">
      <alignment vertical="center"/>
    </xf>
    <xf numFmtId="0" fontId="20" fillId="23" borderId="0" applyNumberFormat="0" applyBorder="0" applyAlignment="0" applyProtection="0">
      <alignment vertical="center"/>
    </xf>
    <xf numFmtId="0" fontId="20" fillId="10" borderId="0" applyNumberFormat="0" applyBorder="0" applyAlignment="0" applyProtection="0">
      <alignment vertical="center"/>
    </xf>
    <xf numFmtId="0" fontId="3" fillId="21" borderId="0" applyNumberFormat="0" applyBorder="0" applyAlignment="0" applyProtection="0">
      <alignment vertical="center"/>
    </xf>
    <xf numFmtId="0" fontId="20" fillId="22"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20" fillId="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20" fillId="20" borderId="0" applyNumberFormat="0" applyBorder="0" applyAlignment="0" applyProtection="0">
      <alignment vertical="center"/>
    </xf>
    <xf numFmtId="0" fontId="20" fillId="17" borderId="0" applyNumberFormat="0" applyBorder="0" applyAlignment="0" applyProtection="0">
      <alignment vertical="center"/>
    </xf>
    <xf numFmtId="0" fontId="20" fillId="9" borderId="0" applyNumberFormat="0" applyBorder="0" applyAlignment="0" applyProtection="0">
      <alignment vertical="center"/>
    </xf>
    <xf numFmtId="0" fontId="0" fillId="0" borderId="0">
      <alignment vertical="center"/>
    </xf>
    <xf numFmtId="0" fontId="20" fillId="7" borderId="0" applyNumberFormat="0" applyBorder="0" applyAlignment="0" applyProtection="0">
      <alignment vertical="center"/>
    </xf>
    <xf numFmtId="0" fontId="20" fillId="10" borderId="0" applyNumberFormat="0" applyBorder="0" applyAlignment="0" applyProtection="0">
      <alignment vertical="center"/>
    </xf>
    <xf numFmtId="0" fontId="0" fillId="0" borderId="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4" fillId="5" borderId="0" applyNumberFormat="0" applyBorder="0" applyAlignment="0" applyProtection="0">
      <alignment vertical="center"/>
    </xf>
    <xf numFmtId="0" fontId="27" fillId="5" borderId="0" applyNumberFormat="0" applyBorder="0" applyAlignment="0" applyProtection="0">
      <alignment vertical="center"/>
    </xf>
    <xf numFmtId="0" fontId="3"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alignment vertical="center"/>
    </xf>
    <xf numFmtId="0" fontId="3" fillId="0" borderId="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0" fillId="11" borderId="0" applyNumberFormat="0" applyBorder="0" applyAlignment="0" applyProtection="0">
      <alignment vertical="center"/>
    </xf>
    <xf numFmtId="0" fontId="20" fillId="7" borderId="0" applyNumberFormat="0" applyBorder="0" applyAlignment="0" applyProtection="0">
      <alignment vertical="center"/>
    </xf>
    <xf numFmtId="0" fontId="20" fillId="23" borderId="0" applyNumberFormat="0" applyBorder="0" applyAlignment="0" applyProtection="0">
      <alignment vertical="center"/>
    </xf>
    <xf numFmtId="0" fontId="10" fillId="0" borderId="0"/>
    <xf numFmtId="0" fontId="0" fillId="0" borderId="0">
      <alignment vertical="center"/>
    </xf>
  </cellStyleXfs>
  <cellXfs count="299">
    <xf numFmtId="0" fontId="0" fillId="0" borderId="0" xfId="0">
      <alignment vertical="center"/>
    </xf>
    <xf numFmtId="0" fontId="0" fillId="0" borderId="0" xfId="0" applyAlignment="1">
      <alignment vertical="center" wrapText="1"/>
    </xf>
    <xf numFmtId="0" fontId="1" fillId="0" borderId="0"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0" xfId="0" applyFont="1" applyFill="1" applyBorder="1" applyAlignment="1">
      <alignment horizontal="right" vertical="center" wrapText="1"/>
    </xf>
    <xf numFmtId="0" fontId="3" fillId="0" borderId="2" xfId="0"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right"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right" vertical="center"/>
    </xf>
    <xf numFmtId="0" fontId="0" fillId="0" borderId="0" xfId="127" applyAlignment="1">
      <alignment vertical="center"/>
    </xf>
    <xf numFmtId="0" fontId="0" fillId="0" borderId="0" xfId="127" applyAlignment="1">
      <alignment vertical="center" wrapText="1"/>
    </xf>
    <xf numFmtId="0" fontId="0" fillId="0" borderId="0" xfId="127" applyFont="1" applyAlignment="1">
      <alignment vertical="center"/>
    </xf>
    <xf numFmtId="0" fontId="4" fillId="0" borderId="0" xfId="127" applyFont="1" applyAlignment="1">
      <alignment vertical="center"/>
    </xf>
    <xf numFmtId="0" fontId="5" fillId="0" borderId="0" xfId="127" applyFont="1" applyAlignment="1">
      <alignment horizontal="center" vertical="center" wrapText="1"/>
    </xf>
    <xf numFmtId="0" fontId="6" fillId="0" borderId="3" xfId="127" applyFont="1" applyBorder="1" applyAlignment="1">
      <alignment horizontal="center" vertical="center" wrapText="1"/>
    </xf>
    <xf numFmtId="0" fontId="6" fillId="0" borderId="4" xfId="127" applyFont="1" applyBorder="1" applyAlignment="1">
      <alignment horizontal="center" vertical="center" wrapText="1"/>
    </xf>
    <xf numFmtId="0" fontId="6" fillId="0" borderId="5" xfId="127" applyFont="1" applyBorder="1" applyAlignment="1">
      <alignment horizontal="center" vertical="center" wrapText="1"/>
    </xf>
    <xf numFmtId="0" fontId="6" fillId="0" borderId="2" xfId="127" applyFont="1" applyBorder="1" applyAlignment="1">
      <alignment horizontal="center" vertical="center" wrapText="1"/>
    </xf>
    <xf numFmtId="0" fontId="6" fillId="0" borderId="6" xfId="127" applyFont="1" applyBorder="1" applyAlignment="1">
      <alignment horizontal="center" vertical="center" wrapText="1"/>
    </xf>
    <xf numFmtId="0" fontId="6" fillId="0" borderId="7" xfId="127" applyFont="1" applyBorder="1" applyAlignment="1">
      <alignment horizontal="center" vertical="center" wrapText="1"/>
    </xf>
    <xf numFmtId="0" fontId="6" fillId="0" borderId="8" xfId="127" applyFont="1" applyBorder="1" applyAlignment="1">
      <alignment horizontal="center" vertical="center" wrapText="1"/>
    </xf>
    <xf numFmtId="0" fontId="6" fillId="0" borderId="9" xfId="127" applyFont="1" applyBorder="1" applyAlignment="1">
      <alignment horizontal="center" vertical="center" wrapText="1"/>
    </xf>
    <xf numFmtId="0" fontId="7" fillId="0" borderId="3" xfId="127" applyFont="1" applyBorder="1" applyAlignment="1">
      <alignment horizontal="center" vertical="center" wrapText="1"/>
    </xf>
    <xf numFmtId="0" fontId="7" fillId="0" borderId="5" xfId="127" applyFont="1" applyBorder="1" applyAlignment="1">
      <alignment horizontal="center" vertical="center" wrapText="1"/>
    </xf>
    <xf numFmtId="0" fontId="6" fillId="0" borderId="2" xfId="127" applyFont="1" applyBorder="1" applyAlignment="1">
      <alignment vertical="center" wrapText="1"/>
    </xf>
    <xf numFmtId="0" fontId="6" fillId="0" borderId="10" xfId="127" applyFont="1" applyBorder="1" applyAlignment="1">
      <alignment horizontal="center" vertical="center" wrapText="1"/>
    </xf>
    <xf numFmtId="0" fontId="6" fillId="0" borderId="3" xfId="127" applyFont="1" applyBorder="1" applyAlignment="1">
      <alignment horizontal="left" vertical="top" wrapText="1"/>
    </xf>
    <xf numFmtId="0" fontId="6" fillId="0" borderId="4" xfId="127" applyFont="1" applyBorder="1" applyAlignment="1">
      <alignment horizontal="left" vertical="top" wrapText="1"/>
    </xf>
    <xf numFmtId="0" fontId="6" fillId="0" borderId="11" xfId="127" applyFont="1" applyBorder="1" applyAlignment="1">
      <alignment horizontal="left" vertical="top" wrapText="1"/>
    </xf>
    <xf numFmtId="0" fontId="6" fillId="0" borderId="12" xfId="127" applyFont="1" applyBorder="1" applyAlignment="1">
      <alignment horizontal="center" vertical="center"/>
    </xf>
    <xf numFmtId="0" fontId="0" fillId="0" borderId="0" xfId="127" applyAlignment="1">
      <alignment horizontal="center"/>
    </xf>
    <xf numFmtId="0" fontId="0" fillId="0" borderId="2" xfId="127" applyBorder="1" applyAlignment="1">
      <alignment horizontal="center"/>
    </xf>
    <xf numFmtId="0" fontId="6" fillId="0" borderId="13" xfId="127" applyFont="1" applyBorder="1" applyAlignment="1">
      <alignment horizontal="center" vertical="center" wrapText="1"/>
    </xf>
    <xf numFmtId="0" fontId="6" fillId="0" borderId="14" xfId="127" applyFont="1" applyBorder="1" applyAlignment="1">
      <alignment horizontal="center" vertical="center" wrapText="1"/>
    </xf>
    <xf numFmtId="0" fontId="0" fillId="0" borderId="12" xfId="127" applyBorder="1" applyAlignment="1">
      <alignment horizontal="center"/>
    </xf>
    <xf numFmtId="0" fontId="6" fillId="0" borderId="11" xfId="127" applyFont="1" applyBorder="1" applyAlignment="1">
      <alignment horizontal="center" vertical="center" wrapText="1"/>
    </xf>
    <xf numFmtId="0" fontId="0" fillId="0" borderId="3" xfId="127" applyBorder="1" applyAlignment="1">
      <alignment horizontal="center"/>
    </xf>
    <xf numFmtId="0" fontId="6" fillId="0" borderId="0" xfId="127" applyFont="1" applyBorder="1" applyAlignment="1">
      <alignment horizontal="center" vertical="center" wrapText="1"/>
    </xf>
    <xf numFmtId="0" fontId="6" fillId="0" borderId="1" xfId="127" applyFont="1" applyBorder="1" applyAlignment="1">
      <alignment horizontal="center" vertical="center" wrapText="1"/>
    </xf>
    <xf numFmtId="0" fontId="8" fillId="0" borderId="2" xfId="127" applyFont="1" applyBorder="1" applyAlignment="1">
      <alignment horizontal="center" wrapText="1"/>
    </xf>
    <xf numFmtId="0" fontId="8" fillId="0" borderId="3" xfId="127" applyFont="1" applyBorder="1" applyAlignment="1">
      <alignment horizontal="center" wrapText="1"/>
    </xf>
    <xf numFmtId="0" fontId="8" fillId="0" borderId="2" xfId="127" applyFont="1" applyBorder="1" applyAlignment="1">
      <alignment horizontal="center" wrapText="1"/>
    </xf>
    <xf numFmtId="0" fontId="8" fillId="0" borderId="12" xfId="127" applyFont="1" applyBorder="1" applyAlignment="1">
      <alignment horizontal="center" wrapText="1"/>
    </xf>
    <xf numFmtId="0" fontId="8" fillId="0" borderId="6" xfId="127" applyFont="1" applyBorder="1" applyAlignment="1">
      <alignment horizontal="center" wrapText="1"/>
    </xf>
    <xf numFmtId="0" fontId="0" fillId="0" borderId="6" xfId="127" applyBorder="1" applyAlignment="1">
      <alignment horizontal="center"/>
    </xf>
    <xf numFmtId="0" fontId="6" fillId="0" borderId="12" xfId="127" applyFont="1" applyBorder="1" applyAlignment="1">
      <alignment horizontal="center" vertical="center" wrapText="1"/>
    </xf>
    <xf numFmtId="0" fontId="0" fillId="0" borderId="0" xfId="0" applyFont="1" applyAlignment="1">
      <alignment horizontal="right" vertical="center"/>
    </xf>
    <xf numFmtId="0" fontId="0" fillId="0" borderId="0" xfId="0" applyAlignment="1">
      <alignment horizontal="right" vertical="center"/>
    </xf>
    <xf numFmtId="0" fontId="0" fillId="0" borderId="0" xfId="127" applyAlignment="1">
      <alignment horizontal="right" vertical="center" wrapText="1"/>
    </xf>
    <xf numFmtId="0" fontId="6" fillId="0" borderId="7" xfId="127" applyFont="1" applyBorder="1" applyAlignment="1">
      <alignment horizontal="left" vertical="top" wrapText="1"/>
    </xf>
    <xf numFmtId="0" fontId="0" fillId="0" borderId="0" xfId="0" applyFill="1">
      <alignment vertical="center"/>
    </xf>
    <xf numFmtId="0" fontId="9" fillId="0" borderId="0" xfId="0" applyFont="1" applyFill="1" applyAlignment="1">
      <alignment horizontal="center" vertical="center"/>
    </xf>
    <xf numFmtId="0" fontId="8" fillId="0" borderId="0" xfId="0" applyFont="1" applyFill="1">
      <alignment vertical="center"/>
    </xf>
    <xf numFmtId="0" fontId="8" fillId="0" borderId="0" xfId="0" applyFont="1" applyFill="1" applyAlignment="1">
      <alignment vertical="center"/>
    </xf>
    <xf numFmtId="0" fontId="8" fillId="0" borderId="0" xfId="0" applyFont="1" applyFill="1" applyAlignment="1">
      <alignment horizontal="right" vertical="center"/>
    </xf>
    <xf numFmtId="0" fontId="8" fillId="0" borderId="2" xfId="0" applyFont="1" applyFill="1" applyBorder="1" applyAlignment="1">
      <alignment horizontal="center" vertical="center"/>
    </xf>
    <xf numFmtId="0" fontId="0" fillId="0" borderId="0" xfId="0" applyNumberFormat="1" applyFill="1">
      <alignment vertical="center"/>
    </xf>
    <xf numFmtId="0" fontId="8" fillId="0" borderId="2" xfId="0" applyNumberFormat="1" applyFont="1" applyFill="1" applyBorder="1" applyAlignment="1">
      <alignment horizontal="left" vertical="center" wrapText="1"/>
    </xf>
    <xf numFmtId="177" fontId="8" fillId="0" borderId="2" xfId="0" applyNumberFormat="1" applyFont="1" applyFill="1" applyBorder="1" applyAlignment="1">
      <alignment horizontal="center" vertical="center" wrapText="1"/>
    </xf>
    <xf numFmtId="0" fontId="6" fillId="0" borderId="0" xfId="111" applyFont="1" applyFill="1" applyAlignment="1">
      <alignment vertical="center"/>
    </xf>
    <xf numFmtId="0" fontId="0" fillId="0" borderId="0" xfId="111" applyFont="1" applyFill="1" applyAlignment="1">
      <alignment vertical="center"/>
    </xf>
    <xf numFmtId="0" fontId="0" fillId="0" borderId="0" xfId="111" applyFill="1" applyAlignment="1">
      <alignment vertical="center"/>
    </xf>
    <xf numFmtId="0" fontId="9" fillId="0" borderId="0" xfId="111" applyFont="1" applyFill="1" applyBorder="1" applyAlignment="1">
      <alignment horizontal="center" vertical="center"/>
    </xf>
    <xf numFmtId="0" fontId="8" fillId="0" borderId="0" xfId="111" applyFont="1" applyFill="1" applyAlignment="1">
      <alignment vertical="center"/>
    </xf>
    <xf numFmtId="0" fontId="8" fillId="0" borderId="0" xfId="111" applyFont="1" applyFill="1" applyAlignment="1">
      <alignment horizontal="right" vertical="center"/>
    </xf>
    <xf numFmtId="0" fontId="6" fillId="0" borderId="2" xfId="111" applyFont="1" applyFill="1" applyBorder="1" applyAlignment="1">
      <alignment horizontal="center" vertical="center" wrapText="1"/>
    </xf>
    <xf numFmtId="0" fontId="6" fillId="0" borderId="2" xfId="66" applyFont="1" applyFill="1" applyBorder="1" applyAlignment="1">
      <alignment horizontal="center" vertical="center" wrapText="1"/>
    </xf>
    <xf numFmtId="0" fontId="0" fillId="0" borderId="2" xfId="66" applyFont="1" applyFill="1" applyBorder="1" applyAlignment="1">
      <alignment vertical="center" wrapText="1"/>
    </xf>
    <xf numFmtId="178" fontId="0" fillId="0" borderId="2" xfId="111" applyNumberFormat="1" applyFill="1" applyBorder="1" applyAlignment="1">
      <alignment vertical="center" wrapText="1"/>
    </xf>
    <xf numFmtId="0" fontId="0" fillId="0" borderId="2" xfId="67" applyFont="1" applyFill="1" applyBorder="1" applyAlignment="1">
      <alignment vertical="center"/>
    </xf>
    <xf numFmtId="176" fontId="0" fillId="0" borderId="2" xfId="111" applyNumberFormat="1" applyFill="1" applyBorder="1" applyAlignment="1">
      <alignment vertical="center" wrapText="1"/>
    </xf>
    <xf numFmtId="0" fontId="6" fillId="0" borderId="2" xfId="66" applyFont="1" applyFill="1" applyBorder="1" applyAlignment="1">
      <alignment horizontal="center" vertical="center"/>
    </xf>
    <xf numFmtId="178" fontId="6" fillId="0" borderId="2" xfId="111" applyNumberFormat="1" applyFont="1" applyFill="1" applyBorder="1" applyAlignment="1">
      <alignment vertical="center" wrapText="1"/>
    </xf>
    <xf numFmtId="0" fontId="6" fillId="0" borderId="2" xfId="111" applyFont="1" applyFill="1" applyBorder="1" applyAlignment="1">
      <alignment horizontal="center" vertical="center"/>
    </xf>
    <xf numFmtId="0" fontId="0" fillId="0" borderId="2" xfId="66" applyFont="1" applyFill="1" applyBorder="1" applyAlignment="1">
      <alignment horizontal="left" vertical="center"/>
    </xf>
    <xf numFmtId="178" fontId="0" fillId="0" borderId="2" xfId="111" applyNumberFormat="1" applyFont="1" applyFill="1" applyBorder="1" applyAlignment="1">
      <alignment vertical="center" wrapText="1"/>
    </xf>
    <xf numFmtId="0" fontId="0" fillId="0" borderId="2" xfId="111" applyFont="1" applyFill="1" applyBorder="1" applyAlignment="1">
      <alignment vertical="center"/>
    </xf>
    <xf numFmtId="0" fontId="0" fillId="0" borderId="2" xfId="111" applyFill="1" applyBorder="1" applyAlignment="1">
      <alignment vertical="center"/>
    </xf>
    <xf numFmtId="178" fontId="0" fillId="0" borderId="0" xfId="111" applyNumberFormat="1" applyFill="1" applyAlignment="1">
      <alignment vertical="center"/>
    </xf>
    <xf numFmtId="0" fontId="8" fillId="0" borderId="0" xfId="114" applyFont="1" applyFill="1">
      <alignment vertical="center"/>
    </xf>
    <xf numFmtId="0" fontId="0" fillId="0" borderId="0" xfId="114" applyFont="1" applyFill="1">
      <alignment vertical="center"/>
    </xf>
    <xf numFmtId="0" fontId="10" fillId="0" borderId="0" xfId="114" applyFill="1">
      <alignment vertical="center"/>
    </xf>
    <xf numFmtId="0" fontId="9" fillId="0" borderId="0" xfId="56" applyNumberFormat="1" applyFont="1" applyFill="1" applyAlignment="1" applyProtection="1">
      <alignment horizontal="center" vertical="center"/>
    </xf>
    <xf numFmtId="49" fontId="8" fillId="0" borderId="1" xfId="112" applyNumberFormat="1" applyFont="1" applyFill="1" applyBorder="1" applyAlignment="1" applyProtection="1">
      <alignment vertical="center"/>
    </xf>
    <xf numFmtId="179" fontId="8" fillId="0" borderId="0" xfId="56" applyNumberFormat="1" applyFont="1" applyFill="1" applyAlignment="1" applyProtection="1">
      <alignment vertical="center"/>
    </xf>
    <xf numFmtId="179" fontId="8" fillId="0" borderId="1" xfId="56" applyNumberFormat="1" applyFont="1" applyFill="1" applyBorder="1" applyAlignment="1" applyProtection="1">
      <alignment vertical="center"/>
    </xf>
    <xf numFmtId="0" fontId="8" fillId="0" borderId="3" xfId="56" applyNumberFormat="1" applyFont="1" applyFill="1" applyBorder="1" applyAlignment="1" applyProtection="1">
      <alignment horizontal="center" vertical="center"/>
    </xf>
    <xf numFmtId="0" fontId="8" fillId="0" borderId="4" xfId="56" applyNumberFormat="1" applyFont="1" applyFill="1" applyBorder="1" applyAlignment="1" applyProtection="1">
      <alignment horizontal="center" vertical="center"/>
    </xf>
    <xf numFmtId="0" fontId="8" fillId="0" borderId="5" xfId="56" applyNumberFormat="1" applyFont="1" applyFill="1" applyBorder="1" applyAlignment="1" applyProtection="1">
      <alignment horizontal="center" vertical="center"/>
    </xf>
    <xf numFmtId="0" fontId="8" fillId="0" borderId="12" xfId="56" applyNumberFormat="1" applyFont="1" applyFill="1" applyBorder="1" applyAlignment="1" applyProtection="1">
      <alignment horizontal="center" vertical="center"/>
    </xf>
    <xf numFmtId="0" fontId="8" fillId="0" borderId="2" xfId="56" applyNumberFormat="1" applyFont="1" applyFill="1" applyBorder="1" applyAlignment="1" applyProtection="1">
      <alignment horizontal="center" vertical="center" wrapText="1"/>
    </xf>
    <xf numFmtId="0" fontId="8" fillId="0" borderId="2" xfId="56" applyNumberFormat="1" applyFont="1" applyFill="1" applyBorder="1" applyAlignment="1" applyProtection="1">
      <alignment horizontal="center" vertical="center"/>
    </xf>
    <xf numFmtId="180" fontId="8" fillId="0" borderId="2" xfId="56" applyNumberFormat="1" applyFont="1" applyFill="1" applyBorder="1" applyAlignment="1" applyProtection="1">
      <alignment horizontal="center" vertical="center"/>
    </xf>
    <xf numFmtId="181" fontId="8" fillId="0" borderId="2" xfId="56" applyNumberFormat="1" applyFont="1" applyFill="1" applyBorder="1" applyAlignment="1" applyProtection="1">
      <alignment horizontal="center" vertical="center"/>
    </xf>
    <xf numFmtId="0" fontId="8" fillId="0" borderId="15" xfId="56" applyNumberFormat="1" applyFont="1" applyFill="1" applyBorder="1" applyAlignment="1" applyProtection="1">
      <alignment horizontal="center" vertical="center"/>
    </xf>
    <xf numFmtId="0" fontId="8" fillId="0" borderId="2" xfId="56" applyFont="1" applyFill="1" applyBorder="1" applyAlignment="1">
      <alignment horizontal="center" vertical="center"/>
    </xf>
    <xf numFmtId="0" fontId="8" fillId="0" borderId="10" xfId="56" applyNumberFormat="1" applyFont="1" applyFill="1" applyBorder="1" applyAlignment="1" applyProtection="1">
      <alignment horizontal="center" vertical="center"/>
    </xf>
    <xf numFmtId="0" fontId="8" fillId="0" borderId="2" xfId="114" applyFont="1" applyFill="1" applyBorder="1" applyAlignment="1">
      <alignment horizontal="center" vertical="center"/>
    </xf>
    <xf numFmtId="49" fontId="8" fillId="0" borderId="2" xfId="114" applyNumberFormat="1" applyFont="1" applyFill="1" applyBorder="1" applyAlignment="1">
      <alignment horizontal="right" vertical="center"/>
    </xf>
    <xf numFmtId="49" fontId="8" fillId="0" borderId="2" xfId="56" applyNumberFormat="1" applyFont="1" applyFill="1" applyBorder="1" applyAlignment="1">
      <alignment horizontal="right" vertical="center"/>
    </xf>
    <xf numFmtId="49" fontId="8" fillId="0" borderId="2" xfId="56" applyNumberFormat="1" applyFont="1" applyFill="1" applyBorder="1" applyAlignment="1">
      <alignment horizontal="right" vertical="center" wrapText="1"/>
    </xf>
    <xf numFmtId="182" fontId="8" fillId="0" borderId="2" xfId="56" applyNumberFormat="1" applyFont="1" applyFill="1" applyBorder="1" applyAlignment="1">
      <alignment horizontal="right" vertical="center"/>
    </xf>
    <xf numFmtId="0" fontId="0" fillId="0" borderId="0" xfId="56" applyFont="1" applyFill="1" applyAlignment="1"/>
    <xf numFmtId="179" fontId="8" fillId="0" borderId="1" xfId="56" applyNumberFormat="1" applyFont="1" applyFill="1" applyBorder="1" applyAlignment="1" applyProtection="1">
      <alignment horizontal="right" vertical="center"/>
    </xf>
    <xf numFmtId="0" fontId="8" fillId="0" borderId="3" xfId="56" applyFont="1" applyFill="1" applyBorder="1" applyAlignment="1">
      <alignment horizontal="center" vertical="center"/>
    </xf>
    <xf numFmtId="0" fontId="8" fillId="0" borderId="4" xfId="56" applyFont="1" applyFill="1" applyBorder="1" applyAlignment="1">
      <alignment horizontal="center" vertical="center"/>
    </xf>
    <xf numFmtId="0" fontId="8" fillId="0" borderId="5" xfId="56" applyFont="1" applyFill="1" applyBorder="1" applyAlignment="1">
      <alignment horizontal="center" vertical="center"/>
    </xf>
    <xf numFmtId="0" fontId="11" fillId="0" borderId="0" xfId="97" applyFont="1" applyFill="1">
      <alignment vertical="center"/>
    </xf>
    <xf numFmtId="0" fontId="0" fillId="0" borderId="0" xfId="97" applyFont="1" applyFill="1">
      <alignment vertical="center"/>
    </xf>
    <xf numFmtId="0" fontId="0" fillId="0" borderId="0" xfId="97" applyFill="1">
      <alignment vertical="center"/>
    </xf>
    <xf numFmtId="0" fontId="9" fillId="0" borderId="0" xfId="97" applyFont="1" applyFill="1" applyAlignment="1">
      <alignment horizontal="center" vertical="center"/>
    </xf>
    <xf numFmtId="0" fontId="5" fillId="0" borderId="0" xfId="97" applyFont="1" applyFill="1" applyAlignment="1">
      <alignment vertical="center"/>
    </xf>
    <xf numFmtId="0" fontId="8" fillId="0" borderId="0" xfId="97" applyFont="1" applyFill="1" applyAlignment="1">
      <alignment horizontal="right" vertical="center"/>
    </xf>
    <xf numFmtId="0" fontId="6" fillId="0" borderId="2" xfId="97" applyFont="1" applyFill="1" applyBorder="1" applyAlignment="1">
      <alignment horizontal="center" vertical="center"/>
    </xf>
    <xf numFmtId="0" fontId="6" fillId="0" borderId="2" xfId="97" applyFont="1" applyFill="1" applyBorder="1" applyAlignment="1">
      <alignment horizontal="center" vertical="center" wrapText="1"/>
    </xf>
    <xf numFmtId="0" fontId="0" fillId="0" borderId="2" xfId="97" applyFont="1" applyFill="1" applyBorder="1" applyAlignment="1">
      <alignment horizontal="center" vertical="center"/>
    </xf>
    <xf numFmtId="177" fontId="0" fillId="0" borderId="2" xfId="97" applyNumberFormat="1" applyFont="1" applyFill="1" applyBorder="1" applyAlignment="1">
      <alignment vertical="center"/>
    </xf>
    <xf numFmtId="0" fontId="0" fillId="0" borderId="2" xfId="97" applyFont="1" applyFill="1" applyBorder="1">
      <alignment vertical="center"/>
    </xf>
    <xf numFmtId="0" fontId="0" fillId="0" borderId="0" xfId="0" applyFill="1" applyAlignment="1">
      <alignment vertical="center" wrapText="1"/>
    </xf>
    <xf numFmtId="0" fontId="12" fillId="0" borderId="0" xfId="117" applyFont="1" applyFill="1" applyBorder="1" applyAlignment="1">
      <alignment horizontal="center" vertical="center"/>
    </xf>
    <xf numFmtId="0" fontId="3" fillId="0" borderId="0" xfId="117" applyFill="1">
      <alignment vertical="center"/>
    </xf>
    <xf numFmtId="0" fontId="1" fillId="0" borderId="0" xfId="117" applyFont="1" applyFill="1" applyBorder="1" applyAlignment="1">
      <alignment horizontal="center" vertical="center"/>
    </xf>
    <xf numFmtId="0" fontId="2" fillId="0" borderId="16" xfId="117" applyFont="1" applyFill="1" applyBorder="1" applyAlignment="1">
      <alignment horizontal="center" vertical="center" wrapText="1"/>
    </xf>
    <xf numFmtId="0" fontId="2" fillId="0" borderId="17" xfId="117" applyFont="1" applyFill="1" applyBorder="1" applyAlignment="1">
      <alignment horizontal="center" vertical="center" wrapText="1"/>
    </xf>
    <xf numFmtId="0" fontId="2" fillId="0" borderId="18" xfId="117" applyFont="1" applyFill="1" applyBorder="1" applyAlignment="1">
      <alignment horizontal="center" vertical="center" wrapText="1"/>
    </xf>
    <xf numFmtId="0" fontId="2" fillId="0" borderId="19" xfId="117" applyFont="1" applyFill="1" applyBorder="1" applyAlignment="1">
      <alignment horizontal="center" vertical="center"/>
    </xf>
    <xf numFmtId="0" fontId="2" fillId="0" borderId="20" xfId="117" applyFont="1" applyFill="1" applyBorder="1" applyAlignment="1">
      <alignment horizontal="center" vertical="center"/>
    </xf>
    <xf numFmtId="0" fontId="2" fillId="0" borderId="21" xfId="117" applyFont="1" applyFill="1" applyBorder="1" applyAlignment="1">
      <alignment horizontal="center" vertical="center" wrapText="1"/>
    </xf>
    <xf numFmtId="0" fontId="2" fillId="0" borderId="0" xfId="117" applyFont="1" applyFill="1" applyBorder="1" applyAlignment="1">
      <alignment horizontal="center" vertical="center" wrapText="1"/>
    </xf>
    <xf numFmtId="0" fontId="2" fillId="0" borderId="22" xfId="117" applyFont="1" applyFill="1" applyBorder="1" applyAlignment="1">
      <alignment horizontal="center" vertical="center" wrapText="1"/>
    </xf>
    <xf numFmtId="0" fontId="2" fillId="0" borderId="23" xfId="117" applyFont="1" applyFill="1" applyBorder="1" applyAlignment="1">
      <alignment horizontal="center" vertical="center" wrapText="1"/>
    </xf>
    <xf numFmtId="0" fontId="2" fillId="0" borderId="24" xfId="117" applyFont="1" applyFill="1" applyBorder="1" applyAlignment="1">
      <alignment horizontal="center" vertical="center" wrapText="1"/>
    </xf>
    <xf numFmtId="0" fontId="2" fillId="0" borderId="25" xfId="117" applyFont="1" applyFill="1" applyBorder="1" applyAlignment="1">
      <alignment horizontal="center" vertical="center" wrapText="1"/>
    </xf>
    <xf numFmtId="0" fontId="2" fillId="0" borderId="26" xfId="117" applyFont="1" applyFill="1" applyBorder="1" applyAlignment="1">
      <alignment horizontal="center" vertical="center" wrapText="1"/>
    </xf>
    <xf numFmtId="0" fontId="2" fillId="0" borderId="27" xfId="117" applyFont="1" applyFill="1" applyBorder="1" applyAlignment="1">
      <alignment horizontal="center" vertical="center" wrapText="1"/>
    </xf>
    <xf numFmtId="0" fontId="2" fillId="0" borderId="28" xfId="117" applyFont="1" applyFill="1" applyBorder="1" applyAlignment="1">
      <alignment horizontal="center" vertical="center" wrapText="1"/>
    </xf>
    <xf numFmtId="0" fontId="2" fillId="0" borderId="29" xfId="117" applyFont="1" applyFill="1" applyBorder="1" applyAlignment="1">
      <alignment horizontal="center" vertical="center" wrapText="1"/>
    </xf>
    <xf numFmtId="0" fontId="2" fillId="0" borderId="30" xfId="117" applyFont="1" applyFill="1" applyBorder="1" applyAlignment="1">
      <alignment horizontal="center" vertical="center" wrapText="1"/>
    </xf>
    <xf numFmtId="49" fontId="2" fillId="0" borderId="29" xfId="117" applyNumberFormat="1" applyFont="1" applyFill="1" applyBorder="1" applyAlignment="1">
      <alignment horizontal="right" vertical="center" wrapText="1"/>
    </xf>
    <xf numFmtId="0" fontId="13" fillId="0" borderId="2" xfId="0" applyFont="1" applyFill="1" applyBorder="1" applyAlignment="1">
      <alignment horizontal="center" vertical="center" wrapText="1"/>
    </xf>
    <xf numFmtId="177" fontId="2" fillId="0" borderId="29" xfId="117" applyNumberFormat="1" applyFont="1" applyFill="1" applyBorder="1" applyAlignment="1">
      <alignment horizontal="right" vertical="center" wrapText="1"/>
    </xf>
    <xf numFmtId="0" fontId="2" fillId="0" borderId="0" xfId="117" applyFont="1" applyFill="1" applyBorder="1" applyAlignment="1">
      <alignment horizontal="center" vertical="center"/>
    </xf>
    <xf numFmtId="0" fontId="2" fillId="0" borderId="31" xfId="117" applyFont="1" applyFill="1" applyBorder="1" applyAlignment="1">
      <alignment horizontal="center" vertical="center" wrapText="1"/>
    </xf>
    <xf numFmtId="0" fontId="2" fillId="0" borderId="30" xfId="117" applyFont="1" applyFill="1" applyBorder="1" applyAlignment="1">
      <alignment horizontal="center" vertical="center"/>
    </xf>
    <xf numFmtId="0" fontId="2" fillId="0" borderId="32" xfId="117" applyFont="1" applyFill="1" applyBorder="1" applyAlignment="1">
      <alignment horizontal="center" vertical="center"/>
    </xf>
    <xf numFmtId="0" fontId="2" fillId="0" borderId="33" xfId="117" applyFont="1" applyFill="1" applyBorder="1" applyAlignment="1">
      <alignment horizontal="center" vertical="center" wrapText="1"/>
    </xf>
    <xf numFmtId="0" fontId="2" fillId="0" borderId="34" xfId="117" applyFont="1" applyFill="1" applyBorder="1" applyAlignment="1">
      <alignment horizontal="center" vertical="center" wrapText="1"/>
    </xf>
    <xf numFmtId="0" fontId="2" fillId="0" borderId="35" xfId="117" applyFont="1" applyFill="1" applyBorder="1" applyAlignment="1">
      <alignment horizontal="center" vertical="center" wrapText="1"/>
    </xf>
    <xf numFmtId="177" fontId="2" fillId="0" borderId="36" xfId="117" applyNumberFormat="1" applyFont="1" applyFill="1" applyBorder="1" applyAlignment="1">
      <alignment horizontal="right" vertical="center" wrapText="1"/>
    </xf>
    <xf numFmtId="0" fontId="8" fillId="0" borderId="0" xfId="114" applyFont="1" applyFill="1" applyAlignment="1">
      <alignment vertical="center"/>
    </xf>
    <xf numFmtId="49" fontId="8" fillId="0" borderId="2" xfId="126" applyNumberFormat="1" applyFont="1" applyFill="1" applyBorder="1" applyAlignment="1" applyProtection="1">
      <alignment horizontal="center" vertical="center" wrapText="1"/>
    </xf>
    <xf numFmtId="0" fontId="8" fillId="0" borderId="2" xfId="126" applyNumberFormat="1" applyFont="1" applyFill="1" applyBorder="1" applyAlignment="1" applyProtection="1">
      <alignment horizontal="left" vertical="center" wrapText="1"/>
    </xf>
    <xf numFmtId="49" fontId="14" fillId="0" borderId="37" xfId="0" applyNumberFormat="1" applyFont="1" applyBorder="1" applyAlignment="1">
      <alignment horizontal="center" vertical="center" wrapText="1"/>
    </xf>
    <xf numFmtId="0" fontId="14" fillId="0" borderId="37" xfId="0" applyFont="1" applyBorder="1" applyAlignment="1">
      <alignment horizontal="left" vertical="center" wrapText="1"/>
    </xf>
    <xf numFmtId="49" fontId="8" fillId="0" borderId="2" xfId="113" applyNumberFormat="1" applyFont="1" applyFill="1" applyBorder="1" applyAlignment="1" applyProtection="1">
      <alignment horizontal="center" vertical="center"/>
    </xf>
    <xf numFmtId="49" fontId="8" fillId="0" borderId="3" xfId="113" applyNumberFormat="1" applyFont="1" applyFill="1" applyBorder="1" applyAlignment="1" applyProtection="1">
      <alignment horizontal="left" vertical="center" wrapText="1"/>
    </xf>
    <xf numFmtId="0" fontId="10" fillId="0" borderId="0" xfId="115" applyFill="1" applyAlignment="1">
      <alignment vertical="center"/>
    </xf>
    <xf numFmtId="0" fontId="0" fillId="0" borderId="0" xfId="115" applyFont="1" applyFill="1" applyAlignment="1"/>
    <xf numFmtId="0" fontId="8" fillId="0" borderId="0" xfId="115" applyFont="1" applyFill="1" applyAlignment="1"/>
    <xf numFmtId="0" fontId="10" fillId="0" borderId="0" xfId="115" applyFill="1" applyAlignment="1">
      <alignment wrapText="1"/>
    </xf>
    <xf numFmtId="0" fontId="10" fillId="0" borderId="0" xfId="115" applyFill="1" applyAlignment="1"/>
    <xf numFmtId="183" fontId="9" fillId="0" borderId="0" xfId="115" applyNumberFormat="1" applyFont="1" applyFill="1" applyAlignment="1" applyProtection="1">
      <alignment horizontal="center" vertical="center" wrapText="1"/>
    </xf>
    <xf numFmtId="183" fontId="8" fillId="0" borderId="1" xfId="115" applyNumberFormat="1" applyFont="1" applyFill="1" applyBorder="1" applyAlignment="1" applyProtection="1">
      <alignment vertical="center"/>
    </xf>
    <xf numFmtId="183" fontId="8" fillId="0" borderId="0" xfId="115" applyNumberFormat="1" applyFont="1" applyFill="1" applyBorder="1" applyAlignment="1" applyProtection="1">
      <alignment vertical="center" wrapText="1"/>
    </xf>
    <xf numFmtId="183" fontId="5" fillId="0" borderId="0" xfId="115" applyNumberFormat="1" applyFont="1" applyFill="1" applyBorder="1" applyAlignment="1" applyProtection="1">
      <alignment vertical="center" wrapText="1"/>
    </xf>
    <xf numFmtId="183" fontId="8" fillId="0" borderId="3" xfId="115" applyNumberFormat="1" applyFont="1" applyFill="1" applyBorder="1" applyAlignment="1" applyProtection="1">
      <alignment horizontal="center" vertical="center" wrapText="1"/>
    </xf>
    <xf numFmtId="183" fontId="8" fillId="0" borderId="4" xfId="115" applyNumberFormat="1" applyFont="1" applyFill="1" applyBorder="1" applyAlignment="1" applyProtection="1">
      <alignment horizontal="center" vertical="center" wrapText="1"/>
    </xf>
    <xf numFmtId="183" fontId="8" fillId="0" borderId="5" xfId="115" applyNumberFormat="1" applyFont="1" applyFill="1" applyBorder="1" applyAlignment="1" applyProtection="1">
      <alignment horizontal="center" vertical="center" wrapText="1"/>
    </xf>
    <xf numFmtId="183" fontId="8" fillId="0" borderId="2" xfId="115" applyNumberFormat="1" applyFont="1" applyFill="1" applyBorder="1" applyAlignment="1" applyProtection="1">
      <alignment horizontal="centerContinuous" vertical="center"/>
    </xf>
    <xf numFmtId="183" fontId="8" fillId="0" borderId="6" xfId="115" applyNumberFormat="1" applyFont="1" applyFill="1" applyBorder="1" applyAlignment="1" applyProtection="1">
      <alignment horizontal="center" vertical="center" wrapText="1"/>
    </xf>
    <xf numFmtId="183" fontId="8" fillId="0" borderId="7" xfId="115" applyNumberFormat="1" applyFont="1" applyFill="1" applyBorder="1" applyAlignment="1" applyProtection="1">
      <alignment horizontal="center" vertical="center" wrapText="1"/>
    </xf>
    <xf numFmtId="183" fontId="8" fillId="0" borderId="3" xfId="115" applyNumberFormat="1" applyFont="1" applyFill="1" applyBorder="1" applyAlignment="1" applyProtection="1">
      <alignment horizontal="center" vertical="center"/>
    </xf>
    <xf numFmtId="0" fontId="8" fillId="0" borderId="2" xfId="115" applyNumberFormat="1" applyFont="1" applyFill="1" applyBorder="1" applyAlignment="1" applyProtection="1">
      <alignment horizontal="center" vertical="center"/>
    </xf>
    <xf numFmtId="0" fontId="8" fillId="0" borderId="3" xfId="112" applyFont="1" applyFill="1" applyBorder="1" applyAlignment="1">
      <alignment horizontal="center" vertical="center"/>
    </xf>
    <xf numFmtId="0" fontId="8" fillId="0" borderId="5" xfId="112" applyFont="1" applyFill="1" applyBorder="1" applyAlignment="1">
      <alignment horizontal="center" vertical="center"/>
    </xf>
    <xf numFmtId="179" fontId="8" fillId="0" borderId="2" xfId="115" applyNumberFormat="1" applyFont="1" applyFill="1" applyBorder="1" applyAlignment="1" applyProtection="1">
      <alignment horizontal="centerContinuous" vertical="center"/>
    </xf>
    <xf numFmtId="183" fontId="8" fillId="0" borderId="13" xfId="115" applyNumberFormat="1" applyFont="1" applyFill="1" applyBorder="1" applyAlignment="1" applyProtection="1">
      <alignment horizontal="center" vertical="center" wrapText="1"/>
    </xf>
    <xf numFmtId="183" fontId="8" fillId="0" borderId="14" xfId="115" applyNumberFormat="1" applyFont="1" applyFill="1" applyBorder="1" applyAlignment="1" applyProtection="1">
      <alignment horizontal="center" vertical="center" wrapText="1"/>
    </xf>
    <xf numFmtId="183" fontId="8" fillId="0" borderId="6" xfId="115" applyNumberFormat="1" applyFont="1" applyFill="1" applyBorder="1" applyAlignment="1" applyProtection="1">
      <alignment horizontal="center" vertical="center"/>
    </xf>
    <xf numFmtId="0" fontId="8" fillId="0" borderId="12" xfId="112" applyFont="1" applyFill="1" applyBorder="1" applyAlignment="1">
      <alignment horizontal="center" vertical="center" wrapText="1"/>
    </xf>
    <xf numFmtId="179" fontId="8" fillId="0" borderId="3" xfId="115" applyNumberFormat="1" applyFont="1" applyFill="1" applyBorder="1" applyAlignment="1" applyProtection="1">
      <alignment horizontal="center" vertical="center"/>
    </xf>
    <xf numFmtId="183" fontId="8" fillId="0" borderId="8" xfId="115" applyNumberFormat="1" applyFont="1" applyFill="1" applyBorder="1" applyAlignment="1" applyProtection="1">
      <alignment horizontal="center" vertical="center" wrapText="1"/>
    </xf>
    <xf numFmtId="183" fontId="8" fillId="0" borderId="9" xfId="115" applyNumberFormat="1" applyFont="1" applyFill="1" applyBorder="1" applyAlignment="1" applyProtection="1">
      <alignment horizontal="center" vertical="center" wrapText="1"/>
    </xf>
    <xf numFmtId="0" fontId="8" fillId="0" borderId="10" xfId="112" applyFont="1" applyFill="1" applyBorder="1" applyAlignment="1">
      <alignment horizontal="center" vertical="center" wrapText="1"/>
    </xf>
    <xf numFmtId="179" fontId="8" fillId="0" borderId="2" xfId="115" applyNumberFormat="1" applyFont="1" applyFill="1" applyBorder="1" applyAlignment="1" applyProtection="1">
      <alignment horizontal="center" vertical="center" wrapText="1"/>
    </xf>
    <xf numFmtId="184" fontId="8" fillId="0" borderId="3" xfId="112" applyNumberFormat="1" applyFont="1" applyFill="1" applyBorder="1" applyAlignment="1">
      <alignment horizontal="left" vertical="center" wrapText="1"/>
    </xf>
    <xf numFmtId="184" fontId="8" fillId="0" borderId="5" xfId="112" applyNumberFormat="1" applyFont="1" applyFill="1" applyBorder="1" applyAlignment="1">
      <alignment horizontal="left" vertical="center" wrapText="1"/>
    </xf>
    <xf numFmtId="182" fontId="8" fillId="0" borderId="12" xfId="112" applyNumberFormat="1" applyFont="1" applyFill="1" applyBorder="1" applyAlignment="1" applyProtection="1">
      <alignment horizontal="right" vertical="center" wrapText="1"/>
    </xf>
    <xf numFmtId="0" fontId="8" fillId="0" borderId="5" xfId="100" applyFont="1" applyFill="1" applyBorder="1" applyAlignment="1">
      <alignment vertical="center" wrapText="1"/>
    </xf>
    <xf numFmtId="182" fontId="8" fillId="0" borderId="2" xfId="115" applyNumberFormat="1" applyFont="1" applyFill="1" applyBorder="1" applyAlignment="1">
      <alignment horizontal="right" vertical="center" wrapText="1"/>
    </xf>
    <xf numFmtId="182" fontId="8" fillId="0" borderId="2" xfId="112" applyNumberFormat="1" applyFont="1" applyFill="1" applyBorder="1" applyAlignment="1" applyProtection="1">
      <alignment horizontal="right" vertical="center" wrapText="1"/>
    </xf>
    <xf numFmtId="0" fontId="8" fillId="0" borderId="2" xfId="100" applyFont="1" applyFill="1" applyBorder="1" applyAlignment="1">
      <alignment vertical="center" wrapText="1"/>
    </xf>
    <xf numFmtId="182" fontId="8" fillId="0" borderId="15" xfId="112" applyNumberFormat="1" applyFont="1" applyFill="1" applyBorder="1" applyAlignment="1" applyProtection="1">
      <alignment horizontal="right" vertical="center" wrapText="1"/>
    </xf>
    <xf numFmtId="182" fontId="8" fillId="0" borderId="10" xfId="112" applyNumberFormat="1" applyFont="1" applyFill="1" applyBorder="1" applyAlignment="1" applyProtection="1">
      <alignment horizontal="right" vertical="center" wrapText="1"/>
    </xf>
    <xf numFmtId="184" fontId="8" fillId="0" borderId="4" xfId="112" applyNumberFormat="1" applyFont="1" applyFill="1" applyBorder="1" applyAlignment="1">
      <alignment horizontal="left" vertical="center" wrapText="1"/>
    </xf>
    <xf numFmtId="0" fontId="8" fillId="0" borderId="3" xfId="112" applyFont="1" applyFill="1" applyBorder="1" applyAlignment="1">
      <alignment horizontal="left" vertical="center" wrapText="1"/>
    </xf>
    <xf numFmtId="0" fontId="8" fillId="0" borderId="5" xfId="112" applyFont="1" applyFill="1" applyBorder="1" applyAlignment="1">
      <alignment horizontal="left" vertical="center" wrapText="1"/>
    </xf>
    <xf numFmtId="0" fontId="8" fillId="0" borderId="2" xfId="116" applyFont="1" applyFill="1" applyBorder="1" applyAlignment="1">
      <alignment vertical="center" wrapText="1"/>
    </xf>
    <xf numFmtId="179" fontId="8" fillId="0" borderId="2" xfId="116" applyNumberFormat="1" applyFont="1" applyFill="1" applyBorder="1" applyAlignment="1">
      <alignment horizontal="right" vertical="center" wrapText="1"/>
    </xf>
    <xf numFmtId="0" fontId="8" fillId="0" borderId="3" xfId="116" applyFont="1" applyFill="1" applyBorder="1" applyAlignment="1">
      <alignment vertical="center" wrapText="1"/>
    </xf>
    <xf numFmtId="0" fontId="8" fillId="0" borderId="5" xfId="116" applyFont="1" applyFill="1" applyBorder="1" applyAlignment="1">
      <alignment vertical="center" wrapText="1"/>
    </xf>
    <xf numFmtId="0" fontId="8" fillId="0" borderId="3" xfId="116" applyFont="1" applyFill="1" applyBorder="1" applyAlignment="1">
      <alignment horizontal="center" vertical="center" wrapText="1"/>
    </xf>
    <xf numFmtId="0" fontId="8" fillId="0" borderId="5" xfId="116" applyFont="1" applyFill="1" applyBorder="1" applyAlignment="1">
      <alignment horizontal="center" vertical="center" wrapText="1"/>
    </xf>
    <xf numFmtId="0" fontId="8" fillId="0" borderId="2" xfId="115" applyFont="1" applyFill="1" applyBorder="1" applyAlignment="1">
      <alignment horizontal="left" vertical="center" wrapText="1"/>
    </xf>
    <xf numFmtId="179" fontId="8" fillId="0" borderId="2" xfId="115" applyNumberFormat="1" applyFont="1" applyFill="1" applyBorder="1" applyAlignment="1">
      <alignment horizontal="right" vertical="center" wrapText="1"/>
    </xf>
    <xf numFmtId="0" fontId="8" fillId="0" borderId="3" xfId="115" applyFont="1" applyFill="1" applyBorder="1" applyAlignment="1">
      <alignment horizontal="left" vertical="center" wrapText="1"/>
    </xf>
    <xf numFmtId="0" fontId="8" fillId="0" borderId="5" xfId="115" applyFont="1" applyFill="1" applyBorder="1" applyAlignment="1">
      <alignment horizontal="left" vertical="center" wrapText="1"/>
    </xf>
    <xf numFmtId="0" fontId="8" fillId="0" borderId="3" xfId="112" applyFont="1" applyFill="1" applyBorder="1" applyAlignment="1">
      <alignment horizontal="center" vertical="center" wrapText="1"/>
    </xf>
    <xf numFmtId="0" fontId="8" fillId="0" borderId="5" xfId="112" applyFont="1" applyFill="1" applyBorder="1" applyAlignment="1">
      <alignment horizontal="center" vertical="center" wrapText="1"/>
    </xf>
    <xf numFmtId="177" fontId="8" fillId="0" borderId="10" xfId="112" applyNumberFormat="1" applyFont="1" applyFill="1" applyBorder="1" applyAlignment="1" applyProtection="1">
      <alignment horizontal="right" vertical="center" wrapText="1"/>
    </xf>
    <xf numFmtId="0" fontId="8" fillId="0" borderId="3" xfId="112" applyFont="1" applyFill="1" applyBorder="1" applyAlignment="1">
      <alignment vertical="center" wrapText="1"/>
    </xf>
    <xf numFmtId="0" fontId="8" fillId="0" borderId="5" xfId="112" applyFont="1" applyFill="1" applyBorder="1" applyAlignment="1">
      <alignment vertical="center" wrapText="1"/>
    </xf>
    <xf numFmtId="0" fontId="8" fillId="0" borderId="2" xfId="100" applyFont="1" applyFill="1" applyBorder="1" applyAlignment="1">
      <alignment horizontal="center" vertical="center" wrapText="1"/>
    </xf>
    <xf numFmtId="0" fontId="0" fillId="0" borderId="0" xfId="115" applyFont="1" applyFill="1" applyAlignment="1">
      <alignment wrapText="1"/>
    </xf>
    <xf numFmtId="0" fontId="0" fillId="0" borderId="0" xfId="116" applyFill="1">
      <alignment vertical="center"/>
    </xf>
    <xf numFmtId="0" fontId="0" fillId="0" borderId="0" xfId="116" applyFill="1" applyAlignment="1">
      <alignment vertical="center"/>
    </xf>
    <xf numFmtId="183" fontId="8" fillId="0" borderId="0" xfId="115" applyNumberFormat="1" applyFont="1" applyFill="1" applyAlignment="1" applyProtection="1">
      <alignment horizontal="right" vertical="center" wrapText="1"/>
    </xf>
    <xf numFmtId="0" fontId="8" fillId="0" borderId="2" xfId="115" applyFont="1" applyFill="1" applyBorder="1" applyAlignment="1">
      <alignment horizontal="centerContinuous"/>
    </xf>
    <xf numFmtId="0" fontId="8" fillId="0" borderId="2" xfId="115" applyFont="1" applyFill="1" applyBorder="1" applyAlignment="1">
      <alignment horizontal="centerContinuous" vertical="center"/>
    </xf>
    <xf numFmtId="179" fontId="8" fillId="0" borderId="4" xfId="115" applyNumberFormat="1" applyFont="1" applyFill="1" applyBorder="1" applyAlignment="1" applyProtection="1">
      <alignment horizontal="center" vertical="center"/>
    </xf>
    <xf numFmtId="49" fontId="8" fillId="0" borderId="2" xfId="115" applyNumberFormat="1" applyFont="1" applyFill="1" applyBorder="1" applyAlignment="1">
      <alignment horizontal="center" vertical="center" wrapText="1"/>
    </xf>
    <xf numFmtId="49" fontId="8" fillId="0" borderId="12" xfId="115" applyNumberFormat="1" applyFont="1" applyFill="1" applyBorder="1" applyAlignment="1">
      <alignment horizontal="center" vertical="center" wrapText="1"/>
    </xf>
    <xf numFmtId="0" fontId="8" fillId="0" borderId="2" xfId="115" applyFont="1" applyFill="1" applyBorder="1" applyAlignment="1">
      <alignment horizontal="center" vertical="center" wrapText="1"/>
    </xf>
    <xf numFmtId="49" fontId="8" fillId="0" borderId="2" xfId="115" applyNumberFormat="1" applyFont="1" applyFill="1" applyBorder="1" applyAlignment="1">
      <alignment horizontal="center" vertical="center"/>
    </xf>
    <xf numFmtId="49" fontId="8" fillId="0" borderId="10" xfId="115" applyNumberFormat="1" applyFont="1" applyFill="1" applyBorder="1" applyAlignment="1">
      <alignment horizontal="center" vertical="center" wrapText="1"/>
    </xf>
    <xf numFmtId="182" fontId="8" fillId="0" borderId="2" xfId="115" applyNumberFormat="1" applyFont="1" applyFill="1" applyBorder="1" applyAlignment="1">
      <alignment horizontal="right" vertical="center"/>
    </xf>
    <xf numFmtId="0" fontId="8" fillId="0" borderId="0" xfId="116" applyFont="1" applyFill="1">
      <alignment vertical="center"/>
    </xf>
    <xf numFmtId="182" fontId="8" fillId="0" borderId="2" xfId="115" applyNumberFormat="1" applyFont="1" applyFill="1" applyBorder="1" applyAlignment="1" applyProtection="1">
      <alignment horizontal="right" vertical="center" wrapText="1"/>
    </xf>
    <xf numFmtId="177" fontId="15" fillId="0" borderId="2" xfId="0" applyNumberFormat="1" applyFont="1" applyBorder="1" applyAlignment="1">
      <alignment horizontal="left" vertical="center" wrapText="1"/>
    </xf>
    <xf numFmtId="0" fontId="10" fillId="0" borderId="0" xfId="113" applyFill="1" applyAlignment="1">
      <alignment horizontal="center"/>
    </xf>
    <xf numFmtId="0" fontId="10" fillId="0" borderId="0" xfId="113" applyFill="1" applyAlignment="1"/>
    <xf numFmtId="0" fontId="9" fillId="0" borderId="0" xfId="113" applyNumberFormat="1" applyFont="1" applyFill="1" applyAlignment="1" applyProtection="1">
      <alignment horizontal="center" vertical="center"/>
    </xf>
    <xf numFmtId="0" fontId="8" fillId="0" borderId="1" xfId="113" applyFont="1" applyFill="1" applyBorder="1" applyAlignment="1">
      <alignment vertical="center"/>
    </xf>
    <xf numFmtId="0" fontId="8" fillId="0" borderId="0" xfId="113" applyFont="1" applyFill="1" applyAlignment="1">
      <alignment vertical="center"/>
    </xf>
    <xf numFmtId="0" fontId="8" fillId="0" borderId="2" xfId="113" applyFont="1" applyFill="1" applyBorder="1" applyAlignment="1">
      <alignment horizontal="center" vertical="center"/>
    </xf>
    <xf numFmtId="0" fontId="8" fillId="0" borderId="2" xfId="113" applyNumberFormat="1" applyFont="1" applyFill="1" applyBorder="1" applyAlignment="1" applyProtection="1">
      <alignment horizontal="center" vertical="center" wrapText="1"/>
    </xf>
    <xf numFmtId="49" fontId="10" fillId="0" borderId="2" xfId="113" applyNumberFormat="1" applyFont="1" applyFill="1" applyBorder="1" applyAlignment="1">
      <alignment horizontal="center" vertical="center" wrapText="1"/>
    </xf>
    <xf numFmtId="49" fontId="10" fillId="0" borderId="3" xfId="113" applyNumberFormat="1" applyFont="1" applyFill="1" applyBorder="1" applyAlignment="1">
      <alignment horizontal="center" vertical="center" wrapText="1"/>
    </xf>
    <xf numFmtId="49" fontId="10" fillId="0" borderId="4" xfId="113" applyNumberFormat="1" applyFont="1" applyFill="1" applyBorder="1" applyAlignment="1">
      <alignment horizontal="center" vertical="center" wrapText="1"/>
    </xf>
    <xf numFmtId="49" fontId="10" fillId="0" borderId="3" xfId="113" applyNumberFormat="1" applyFill="1" applyBorder="1" applyAlignment="1">
      <alignment horizontal="center" vertical="center" wrapText="1"/>
    </xf>
    <xf numFmtId="49" fontId="10" fillId="0" borderId="4" xfId="113" applyNumberFormat="1" applyFill="1" applyBorder="1" applyAlignment="1">
      <alignment horizontal="center" vertical="center" wrapText="1"/>
    </xf>
    <xf numFmtId="0" fontId="8" fillId="0" borderId="2" xfId="113" applyNumberFormat="1" applyFont="1" applyFill="1" applyBorder="1" applyAlignment="1" applyProtection="1">
      <alignment horizontal="center" vertical="center"/>
    </xf>
    <xf numFmtId="49" fontId="10" fillId="0" borderId="12" xfId="113" applyNumberFormat="1" applyFill="1" applyBorder="1" applyAlignment="1">
      <alignment horizontal="center" vertical="center" wrapText="1"/>
    </xf>
    <xf numFmtId="49" fontId="10" fillId="0" borderId="10" xfId="113" applyNumberFormat="1" applyFont="1" applyFill="1" applyBorder="1" applyAlignment="1">
      <alignment horizontal="center" vertical="center" wrapText="1"/>
    </xf>
    <xf numFmtId="49" fontId="10" fillId="0" borderId="10" xfId="113" applyNumberFormat="1" applyFill="1" applyBorder="1" applyAlignment="1">
      <alignment horizontal="center" vertical="center" wrapText="1"/>
    </xf>
    <xf numFmtId="0" fontId="8" fillId="0" borderId="12" xfId="113" applyFont="1" applyFill="1" applyBorder="1" applyAlignment="1">
      <alignment horizontal="center" vertical="center"/>
    </xf>
    <xf numFmtId="182" fontId="8" fillId="0" borderId="2" xfId="113" applyNumberFormat="1" applyFont="1" applyFill="1" applyBorder="1" applyAlignment="1" applyProtection="1">
      <alignment horizontal="right" vertical="center" wrapText="1"/>
    </xf>
    <xf numFmtId="182" fontId="16" fillId="0" borderId="2" xfId="113" applyNumberFormat="1" applyFont="1" applyFill="1" applyBorder="1" applyAlignment="1" applyProtection="1">
      <alignment horizontal="right" vertical="center" wrapText="1"/>
    </xf>
    <xf numFmtId="49" fontId="10" fillId="0" borderId="5" xfId="113" applyNumberFormat="1" applyFill="1" applyBorder="1" applyAlignment="1">
      <alignment horizontal="center" vertical="center" wrapText="1"/>
    </xf>
    <xf numFmtId="49" fontId="10" fillId="0" borderId="5" xfId="113" applyNumberFormat="1" applyFont="1" applyFill="1" applyBorder="1" applyAlignment="1">
      <alignment horizontal="center" vertical="center" wrapText="1"/>
    </xf>
    <xf numFmtId="49" fontId="10" fillId="0" borderId="2" xfId="113" applyNumberFormat="1" applyFill="1" applyBorder="1" applyAlignment="1">
      <alignment horizontal="center" vertical="center" wrapText="1"/>
    </xf>
    <xf numFmtId="182" fontId="8" fillId="0" borderId="3" xfId="113" applyNumberFormat="1" applyFont="1" applyFill="1" applyBorder="1" applyAlignment="1" applyProtection="1">
      <alignment horizontal="right" vertical="center" wrapText="1"/>
    </xf>
    <xf numFmtId="182" fontId="16" fillId="0" borderId="3" xfId="113" applyNumberFormat="1" applyFont="1" applyFill="1" applyBorder="1" applyAlignment="1" applyProtection="1">
      <alignment horizontal="right" vertical="center" wrapText="1"/>
    </xf>
    <xf numFmtId="0" fontId="10" fillId="0" borderId="0" xfId="113" applyFill="1" applyAlignment="1">
      <alignment horizontal="right" vertical="center"/>
    </xf>
    <xf numFmtId="49" fontId="10" fillId="0" borderId="12" xfId="113" applyNumberFormat="1" applyFont="1" applyFill="1" applyBorder="1" applyAlignment="1">
      <alignment horizontal="center" vertical="center" wrapText="1"/>
    </xf>
    <xf numFmtId="49" fontId="10" fillId="0" borderId="15" xfId="113" applyNumberFormat="1" applyFont="1" applyFill="1" applyBorder="1" applyAlignment="1">
      <alignment horizontal="center" vertical="center" wrapText="1"/>
    </xf>
    <xf numFmtId="182" fontId="10" fillId="0" borderId="3" xfId="113" applyNumberFormat="1" applyFont="1" applyFill="1" applyBorder="1" applyAlignment="1" applyProtection="1">
      <alignment horizontal="right" vertical="center" wrapText="1"/>
    </xf>
    <xf numFmtId="182" fontId="10" fillId="0" borderId="2" xfId="113" applyNumberFormat="1" applyFont="1" applyFill="1" applyBorder="1" applyAlignment="1" applyProtection="1">
      <alignment horizontal="right" vertical="center" wrapText="1"/>
    </xf>
    <xf numFmtId="0" fontId="10" fillId="0" borderId="0" xfId="112" applyFill="1" applyAlignment="1"/>
    <xf numFmtId="0" fontId="9" fillId="0" borderId="0" xfId="112" applyFont="1" applyFill="1" applyAlignment="1">
      <alignment horizontal="center" vertical="center"/>
    </xf>
    <xf numFmtId="49" fontId="8" fillId="0" borderId="0" xfId="112" applyNumberFormat="1" applyFont="1" applyFill="1" applyAlignment="1" applyProtection="1">
      <alignment vertical="center"/>
    </xf>
    <xf numFmtId="0" fontId="8" fillId="0" borderId="0" xfId="112" applyFont="1" applyFill="1" applyAlignment="1">
      <alignment horizontal="right" vertical="center"/>
    </xf>
    <xf numFmtId="0" fontId="8" fillId="0" borderId="0" xfId="112" applyFont="1" applyFill="1" applyAlignment="1"/>
    <xf numFmtId="49" fontId="17" fillId="0" borderId="2" xfId="112" applyNumberFormat="1" applyFont="1" applyFill="1" applyBorder="1" applyAlignment="1" applyProtection="1">
      <alignment horizontal="center" vertical="center"/>
    </xf>
    <xf numFmtId="49" fontId="17" fillId="0" borderId="5" xfId="112" applyNumberFormat="1" applyFont="1" applyFill="1" applyBorder="1" applyAlignment="1" applyProtection="1">
      <alignment horizontal="center" vertical="center"/>
    </xf>
    <xf numFmtId="0" fontId="17" fillId="0" borderId="15" xfId="112" applyFont="1" applyFill="1" applyBorder="1" applyAlignment="1">
      <alignment horizontal="center" vertical="center"/>
    </xf>
    <xf numFmtId="0" fontId="17" fillId="0" borderId="12" xfId="112" applyFont="1" applyFill="1" applyBorder="1" applyAlignment="1">
      <alignment horizontal="center" vertical="center"/>
    </xf>
    <xf numFmtId="0" fontId="17" fillId="0" borderId="3" xfId="112" applyFont="1" applyFill="1" applyBorder="1" applyAlignment="1">
      <alignment horizontal="center" vertical="center"/>
    </xf>
    <xf numFmtId="0" fontId="17" fillId="0" borderId="5" xfId="112" applyFont="1" applyFill="1" applyBorder="1" applyAlignment="1">
      <alignment horizontal="center" vertical="center"/>
    </xf>
    <xf numFmtId="0" fontId="17" fillId="0" borderId="2" xfId="112" applyFont="1" applyFill="1" applyBorder="1" applyAlignment="1">
      <alignment horizontal="center" vertical="center"/>
    </xf>
    <xf numFmtId="0" fontId="17" fillId="0" borderId="12" xfId="112" applyFont="1" applyFill="1" applyBorder="1" applyAlignment="1">
      <alignment horizontal="center" vertical="center" wrapText="1"/>
    </xf>
    <xf numFmtId="0" fontId="17" fillId="0" borderId="10" xfId="112" applyFont="1" applyFill="1" applyBorder="1" applyAlignment="1">
      <alignment horizontal="center" vertical="center"/>
    </xf>
    <xf numFmtId="0" fontId="17" fillId="0" borderId="10" xfId="112" applyFont="1" applyFill="1" applyBorder="1" applyAlignment="1">
      <alignment horizontal="center" vertical="center" wrapText="1"/>
    </xf>
    <xf numFmtId="0" fontId="17" fillId="0" borderId="9" xfId="112" applyFont="1" applyFill="1" applyBorder="1" applyAlignment="1">
      <alignment horizontal="center" vertical="center"/>
    </xf>
    <xf numFmtId="184" fontId="8" fillId="0" borderId="4" xfId="112" applyNumberFormat="1" applyFont="1" applyFill="1" applyBorder="1" applyAlignment="1">
      <alignment horizontal="left" vertical="center"/>
    </xf>
    <xf numFmtId="182" fontId="8" fillId="0" borderId="9" xfId="112" applyNumberFormat="1" applyFont="1" applyFill="1" applyBorder="1" applyAlignment="1" applyProtection="1">
      <alignment horizontal="right" vertical="center" wrapText="1"/>
    </xf>
    <xf numFmtId="184" fontId="8" fillId="0" borderId="4" xfId="112" applyNumberFormat="1" applyFont="1" applyFill="1" applyBorder="1" applyAlignment="1" applyProtection="1">
      <alignment horizontal="left" vertical="center"/>
    </xf>
    <xf numFmtId="184" fontId="8" fillId="0" borderId="2" xfId="112" applyNumberFormat="1" applyFont="1" applyFill="1" applyBorder="1" applyAlignment="1" applyProtection="1">
      <alignment horizontal="left" vertical="center"/>
    </xf>
    <xf numFmtId="177" fontId="8" fillId="0" borderId="2" xfId="112" applyNumberFormat="1" applyFont="1" applyFill="1" applyBorder="1" applyAlignment="1">
      <alignment horizontal="right" vertical="center"/>
    </xf>
    <xf numFmtId="177" fontId="8" fillId="0" borderId="9" xfId="112" applyNumberFormat="1" applyFont="1" applyFill="1" applyBorder="1" applyAlignment="1">
      <alignment horizontal="right" vertical="center"/>
    </xf>
    <xf numFmtId="0" fontId="8" fillId="0" borderId="9" xfId="112" applyFont="1" applyFill="1" applyBorder="1" applyAlignment="1">
      <alignment horizontal="right" vertical="center"/>
    </xf>
    <xf numFmtId="185" fontId="8" fillId="0" borderId="2" xfId="112" applyNumberFormat="1" applyFont="1" applyFill="1" applyBorder="1" applyAlignment="1" applyProtection="1">
      <alignment horizontal="right" vertical="center" wrapText="1"/>
    </xf>
    <xf numFmtId="0" fontId="8" fillId="0" borderId="2" xfId="112" applyFont="1" applyFill="1" applyBorder="1" applyAlignment="1"/>
    <xf numFmtId="177" fontId="8" fillId="0" borderId="2" xfId="112" applyNumberFormat="1" applyFont="1" applyFill="1" applyBorder="1" applyAlignment="1" applyProtection="1">
      <alignment horizontal="right" vertical="center"/>
    </xf>
    <xf numFmtId="177" fontId="8" fillId="0" borderId="9" xfId="112" applyNumberFormat="1" applyFont="1" applyFill="1" applyBorder="1" applyAlignment="1" applyProtection="1">
      <alignment horizontal="right" vertical="center"/>
    </xf>
    <xf numFmtId="185" fontId="8" fillId="0" borderId="10" xfId="112" applyNumberFormat="1" applyFont="1" applyFill="1" applyBorder="1" applyAlignment="1" applyProtection="1">
      <alignment horizontal="right" vertical="center" wrapText="1"/>
    </xf>
    <xf numFmtId="0" fontId="8" fillId="0" borderId="5" xfId="112" applyFont="1" applyFill="1" applyBorder="1" applyAlignment="1">
      <alignment horizontal="left" vertical="center"/>
    </xf>
    <xf numFmtId="0" fontId="8" fillId="0" borderId="2" xfId="112" applyFont="1" applyFill="1" applyBorder="1" applyAlignment="1">
      <alignment horizontal="center" vertical="center" wrapText="1"/>
    </xf>
    <xf numFmtId="0" fontId="8" fillId="0" borderId="2" xfId="112" applyFont="1" applyFill="1" applyBorder="1" applyAlignment="1">
      <alignment horizontal="center" vertical="center"/>
    </xf>
    <xf numFmtId="177" fontId="8" fillId="0" borderId="12" xfId="112" applyNumberFormat="1" applyFont="1" applyFill="1" applyBorder="1" applyAlignment="1" applyProtection="1">
      <alignment horizontal="right" vertical="center" wrapText="1"/>
    </xf>
    <xf numFmtId="0" fontId="8" fillId="0" borderId="9" xfId="0" applyFont="1" applyFill="1" applyBorder="1" applyAlignment="1">
      <alignment horizontal="right" vertical="center"/>
    </xf>
    <xf numFmtId="0" fontId="8" fillId="0" borderId="4" xfId="112" applyFont="1" applyFill="1" applyBorder="1" applyAlignment="1">
      <alignment vertical="center"/>
    </xf>
    <xf numFmtId="177" fontId="8" fillId="0" borderId="2" xfId="112" applyNumberFormat="1" applyFont="1" applyFill="1" applyBorder="1" applyAlignment="1" applyProtection="1">
      <alignment horizontal="right" vertical="center" wrapText="1"/>
    </xf>
    <xf numFmtId="177" fontId="8" fillId="0" borderId="15" xfId="112" applyNumberFormat="1" applyFont="1" applyFill="1" applyBorder="1" applyAlignment="1" applyProtection="1">
      <alignment horizontal="right" vertical="center" wrapText="1"/>
    </xf>
    <xf numFmtId="0" fontId="0" fillId="0" borderId="2" xfId="0" applyFill="1" applyBorder="1" applyAlignment="1">
      <alignment horizontal="right" vertical="center"/>
    </xf>
    <xf numFmtId="0" fontId="8" fillId="0" borderId="4" xfId="112" applyFont="1" applyFill="1" applyBorder="1" applyAlignment="1">
      <alignment horizontal="center" vertical="center"/>
    </xf>
  </cellXfs>
  <cellStyles count="128">
    <cellStyle name="常规" xfId="0" builtinId="0"/>
    <cellStyle name="货币[0]" xfId="1" builtinId="7"/>
    <cellStyle name="20% - 着色 2 2 2" xfId="2"/>
    <cellStyle name="20% - 强调文字颜色 3" xfId="3" builtinId="38"/>
    <cellStyle name="输入" xfId="4" builtinId="20"/>
    <cellStyle name="货币" xfId="5" builtinId="4"/>
    <cellStyle name="20% - 着色 3 3" xfId="6"/>
    <cellStyle name="着色 2 2" xfId="7"/>
    <cellStyle name="20% - 着色 6 2" xfId="8"/>
    <cellStyle name="20% - 着色 4 2 2" xfId="9"/>
    <cellStyle name="千位分隔[0]" xfId="10" builtinId="6"/>
    <cellStyle name="40% - 强调文字颜色 3" xfId="11" builtinId="39"/>
    <cellStyle name="差" xfId="12" builtinId="27"/>
    <cellStyle name="千位分隔" xfId="13" builtinId="3"/>
    <cellStyle name="60% - 强调文字颜色 3" xfId="14" builtinId="40"/>
    <cellStyle name="超链接" xfId="15" builtinId="8"/>
    <cellStyle name="百分比" xfId="16" builtinId="5"/>
    <cellStyle name="20% - 着色 6 3" xfId="17"/>
    <cellStyle name="已访问的超链接" xfId="18" builtinId="9"/>
    <cellStyle name="注释" xfId="19" builtinId="10"/>
    <cellStyle name="20% - 着色 5 2 2" xfId="20"/>
    <cellStyle name="60% - 强调文字颜色 2" xfId="21" builtinId="36"/>
    <cellStyle name="标题 4" xfId="22" builtinId="19"/>
    <cellStyle name="警告文本" xfId="23" builtinId="11"/>
    <cellStyle name="标题" xfId="24" builtinId="15"/>
    <cellStyle name="解释性文本" xfId="25" builtinId="53"/>
    <cellStyle name="标题 1" xfId="26" builtinId="16"/>
    <cellStyle name="标题 2" xfId="27" builtinId="17"/>
    <cellStyle name="60% - 强调文字颜色 1" xfId="28" builtinId="32"/>
    <cellStyle name="40% - 着色 3 3" xfId="29"/>
    <cellStyle name="标题 3" xfId="30" builtinId="18"/>
    <cellStyle name="差_64242C78E6F6009AE0530A08AF09009A" xfId="31"/>
    <cellStyle name="60% - 强调文字颜色 4" xfId="32" builtinId="44"/>
    <cellStyle name="输出" xfId="33" builtinId="21"/>
    <cellStyle name="计算" xfId="34" builtinId="22"/>
    <cellStyle name="检查单元格" xfId="35" builtinId="23"/>
    <cellStyle name="20% - 着色 1 2" xfId="36"/>
    <cellStyle name="链接单元格" xfId="37" builtinId="24"/>
    <cellStyle name="40% - 着色 5 2" xfId="38"/>
    <cellStyle name="20% - 强调文字颜色 6" xfId="39" builtinId="50"/>
    <cellStyle name="强调文字颜色 2" xfId="40" builtinId="33"/>
    <cellStyle name="汇总" xfId="41" builtinId="25"/>
    <cellStyle name="好" xfId="42" builtinId="26"/>
    <cellStyle name="适中" xfId="43" builtinId="28"/>
    <cellStyle name="20% - 强调文字颜色 5" xfId="44" builtinId="46"/>
    <cellStyle name="强调文字颜色 1" xfId="45" builtinId="29"/>
    <cellStyle name="差_64242C78E6FB009AE0530A08AF09009A" xfId="46"/>
    <cellStyle name="20% - 着色 2 2" xfId="47"/>
    <cellStyle name="20% - 强调文字颜色 1" xfId="48" builtinId="30"/>
    <cellStyle name="40% - 强调文字颜色 1" xfId="49" builtinId="31"/>
    <cellStyle name="20% - 着色 2 3" xfId="50"/>
    <cellStyle name="20% - 强调文字颜色 2" xfId="51" builtinId="34"/>
    <cellStyle name="40% - 强调文字颜色 2" xfId="52" builtinId="35"/>
    <cellStyle name="强调文字颜色 3" xfId="53" builtinId="37"/>
    <cellStyle name="强调文字颜色 4" xfId="54" builtinId="41"/>
    <cellStyle name="20% - 强调文字颜色 4" xfId="55" builtinId="42"/>
    <cellStyle name="常规_新报表页" xfId="56"/>
    <cellStyle name="40% - 强调文字颜色 4" xfId="57" builtinId="43"/>
    <cellStyle name="强调文字颜色 5" xfId="58" builtinId="45"/>
    <cellStyle name="40% - 强调文字颜色 5" xfId="59" builtinId="47"/>
    <cellStyle name="60% - 着色 6 2" xfId="60"/>
    <cellStyle name="60% - 强调文字颜色 5" xfId="61" builtinId="48"/>
    <cellStyle name="强调文字颜色 6" xfId="62" builtinId="49"/>
    <cellStyle name="着色 5 2" xfId="63"/>
    <cellStyle name="40% - 强调文字颜色 6" xfId="64" builtinId="51"/>
    <cellStyle name="60% - 强调文字颜色 6" xfId="65" builtinId="52"/>
    <cellStyle name="常规_2012年国有资本经营预算收支总表" xfId="66"/>
    <cellStyle name="常规 11" xfId="67"/>
    <cellStyle name="20% - 着色 3 2" xfId="68"/>
    <cellStyle name="20% - 着色 1 2 2" xfId="69"/>
    <cellStyle name="20% - 着色 1 3" xfId="70"/>
    <cellStyle name="20% - 着色 4 3" xfId="71"/>
    <cellStyle name="20% - 着色 3 2 2" xfId="72"/>
    <cellStyle name="20% - 着色 4 2" xfId="73"/>
    <cellStyle name="着色 1 2" xfId="74"/>
    <cellStyle name="20% - 着色 5 2" xfId="75"/>
    <cellStyle name="20% - 着色 5 3" xfId="76"/>
    <cellStyle name="20% - 着色 6 2 2" xfId="77"/>
    <cellStyle name="40% - 着色 1 2" xfId="78"/>
    <cellStyle name="40% - 着色 2 3" xfId="79"/>
    <cellStyle name="40% - 着色 1 2 2" xfId="80"/>
    <cellStyle name="40% - 着色 1 3" xfId="81"/>
    <cellStyle name="40% - 着色 2 2" xfId="82"/>
    <cellStyle name="40% - 着色 2 2 2" xfId="83"/>
    <cellStyle name="40% - 着色 3 2" xfId="84"/>
    <cellStyle name="40% - 着色 3 2 2" xfId="85"/>
    <cellStyle name="40% - 着色 4 2" xfId="86"/>
    <cellStyle name="40% - 着色 4 2 2" xfId="87"/>
    <cellStyle name="40% - 着色 4 3" xfId="88"/>
    <cellStyle name="40% - 着色 5 2 2" xfId="89"/>
    <cellStyle name="40% - 着色 5 3" xfId="90"/>
    <cellStyle name="40% - 着色 6 2" xfId="91"/>
    <cellStyle name="40% - 着色 6 2 2" xfId="92"/>
    <cellStyle name="40% - 着色 6 3" xfId="93"/>
    <cellStyle name="60% - 着色 1 2" xfId="94"/>
    <cellStyle name="60% - 着色 2 2" xfId="95"/>
    <cellStyle name="60% - 着色 3 2" xfId="96"/>
    <cellStyle name="常规_64242C78E6FB009AE0530A08AF09009A" xfId="97"/>
    <cellStyle name="60% - 着色 4 2" xfId="98"/>
    <cellStyle name="60% - 着色 5 2" xfId="99"/>
    <cellStyle name="百分比_EF4B13E29A0421FAE0430A08200E21FA" xfId="100"/>
    <cellStyle name="差_4901A573031A00CCE0530A08AF0800CC" xfId="101"/>
    <cellStyle name="差_4901E49D450800C2E0530A08AF0800C2" xfId="102"/>
    <cellStyle name="差_615D2EB13C93010EE0530A0804CC5EB5" xfId="103"/>
    <cellStyle name="差_61F0C7FF6ABA0038E0530A0804CC3487" xfId="104"/>
    <cellStyle name="差_64242C78E6F3009AE0530A08AF09009A" xfId="105"/>
    <cellStyle name="常规 2" xfId="106"/>
    <cellStyle name="常规 3" xfId="107"/>
    <cellStyle name="常规 3 2" xfId="108"/>
    <cellStyle name="常规 3_6162030C6A600132E0530A0804CCAD99_c" xfId="109"/>
    <cellStyle name="常规 4" xfId="110"/>
    <cellStyle name="常规 5" xfId="111"/>
    <cellStyle name="常规_405C3AAC5CC200BEE0530A08AF0800BE" xfId="112"/>
    <cellStyle name="常规_417C619A877700A6E0530A08AF0800A6" xfId="113"/>
    <cellStyle name="常规_417D02D353B900DAE0530A08AF0800DA" xfId="114"/>
    <cellStyle name="常规_439B6CFEF4310134E0530A0804CB25FB" xfId="115"/>
    <cellStyle name="常规_64242C78E6F3009AE0530A08AF09009A" xfId="116"/>
    <cellStyle name="常规_64242C78E6F6009AE0530A08AF09009A" xfId="117"/>
    <cellStyle name="好_4901A573031A00CCE0530A08AF0800CC" xfId="118"/>
    <cellStyle name="好_4901E49D450800C2E0530A08AF0800C2" xfId="119"/>
    <cellStyle name="好_615D2EB13C93010EE0530A0804CC5EB5" xfId="120"/>
    <cellStyle name="好_61F0C7FF6ABA0038E0530A0804CC3487" xfId="121"/>
    <cellStyle name="好_64242C78E6F6009AE0530A08AF09009A" xfId="122"/>
    <cellStyle name="着色 3 2" xfId="123"/>
    <cellStyle name="着色 4 2" xfId="124"/>
    <cellStyle name="着色 6 2" xfId="125"/>
    <cellStyle name="常规_442239306334007CE0530A0804CB3F5E" xfId="126"/>
    <cellStyle name="常规 2_CEBB439E1D6A4FD99EA7656532F63BC1" xfId="12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NCZ\Downloads\2016&#24180;&#39044;&#31639;&#33609;&#26696;1.2\Rar$DI01.390\My%20Documents\2010&#24180;&#39044;&#31639;\&#21381;&#21153;&#20250;\&#19978;&#20250;&#26448;&#26009;\&#38468;&#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Financ. Overview"/>
      <sheetName val="Toolbox"/>
      <sheetName val="Main"/>
      <sheetName val="_ESList"/>
      <sheetName val="一般预算收入"/>
      <sheetName val="表二 汇总表（业务处填）"/>
      <sheetName val="KKKKKKKK"/>
      <sheetName val="农业人口"/>
      <sheetName val="Open"/>
      <sheetName val="事业发展"/>
      <sheetName val="差异系数"/>
      <sheetName val="data"/>
      <sheetName val="公检法司编制"/>
      <sheetName val="行政编制"/>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附表1"/>
      <sheetName val="附表2"/>
      <sheetName val="2010年基金预算收入计划表"/>
      <sheetName val="2010年基金预算支出计划表"/>
      <sheetName val="附表2 (2)"/>
      <sheetName val="Mp-team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4"/>
  <sheetViews>
    <sheetView showGridLines="0" showZeros="0" view="pageBreakPreview" zoomScaleNormal="100" topLeftCell="A4" workbookViewId="0">
      <selection activeCell="D21" sqref="D21"/>
    </sheetView>
  </sheetViews>
  <sheetFormatPr defaultColWidth="6.875" defaultRowHeight="11.25"/>
  <cols>
    <col min="1" max="1" width="15.5" style="261" customWidth="1"/>
    <col min="2" max="2" width="12.875" style="261" customWidth="1"/>
    <col min="3" max="3" width="11.75" style="261" customWidth="1"/>
    <col min="4" max="4" width="12.375" style="261" customWidth="1"/>
    <col min="5" max="5" width="7.25" style="261" customWidth="1"/>
    <col min="6" max="6" width="7.5" style="261" customWidth="1"/>
    <col min="7" max="7" width="10.375" style="261" customWidth="1"/>
    <col min="8" max="8" width="13.25" style="261" customWidth="1"/>
    <col min="9" max="9" width="8.375" style="261" customWidth="1"/>
    <col min="10" max="10" width="10.25" style="261" customWidth="1"/>
    <col min="11" max="11" width="8.375" style="261" customWidth="1"/>
    <col min="12" max="12" width="7.75" style="261" customWidth="1"/>
    <col min="13" max="16384" width="6.875" style="261"/>
  </cols>
  <sheetData>
    <row r="1" ht="42" customHeight="1" spans="1:12">
      <c r="A1" s="262" t="s">
        <v>0</v>
      </c>
      <c r="B1" s="262"/>
      <c r="C1" s="262"/>
      <c r="D1" s="262"/>
      <c r="E1" s="262"/>
      <c r="F1" s="262"/>
      <c r="G1" s="262"/>
      <c r="H1" s="262"/>
      <c r="I1" s="262"/>
      <c r="J1" s="262"/>
      <c r="K1" s="262"/>
      <c r="L1" s="262"/>
    </row>
    <row r="2" ht="23" customHeight="1" spans="1:12">
      <c r="A2" s="263" t="s">
        <v>1</v>
      </c>
      <c r="B2" s="263"/>
      <c r="C2" s="263"/>
      <c r="D2" s="263"/>
      <c r="E2" s="264"/>
      <c r="F2" s="264"/>
      <c r="G2" s="265"/>
      <c r="H2" s="265"/>
      <c r="I2" s="265"/>
      <c r="J2" s="265"/>
      <c r="K2" s="265"/>
      <c r="L2" s="264" t="s">
        <v>2</v>
      </c>
    </row>
    <row r="3" ht="35" customHeight="1" spans="1:12">
      <c r="A3" s="266" t="s">
        <v>3</v>
      </c>
      <c r="B3" s="266"/>
      <c r="C3" s="267" t="s">
        <v>4</v>
      </c>
      <c r="D3" s="267"/>
      <c r="E3" s="267"/>
      <c r="F3" s="267"/>
      <c r="G3" s="267"/>
      <c r="H3" s="267"/>
      <c r="I3" s="267"/>
      <c r="J3" s="267"/>
      <c r="K3" s="267"/>
      <c r="L3" s="267"/>
    </row>
    <row r="4" ht="24" customHeight="1" spans="1:12">
      <c r="A4" s="268" t="s">
        <v>5</v>
      </c>
      <c r="B4" s="268" t="s">
        <v>6</v>
      </c>
      <c r="C4" s="269" t="s">
        <v>7</v>
      </c>
      <c r="D4" s="269" t="s">
        <v>8</v>
      </c>
      <c r="E4" s="270" t="s">
        <v>9</v>
      </c>
      <c r="F4" s="271"/>
      <c r="G4" s="272" t="s">
        <v>10</v>
      </c>
      <c r="H4" s="271"/>
      <c r="I4" s="271"/>
      <c r="J4" s="271"/>
      <c r="K4" s="271"/>
      <c r="L4" s="271"/>
    </row>
    <row r="5" ht="35" customHeight="1" spans="1:12">
      <c r="A5" s="268"/>
      <c r="B5" s="268"/>
      <c r="C5" s="268"/>
      <c r="D5" s="268"/>
      <c r="E5" s="273" t="s">
        <v>11</v>
      </c>
      <c r="F5" s="273" t="s">
        <v>12</v>
      </c>
      <c r="G5" s="270" t="s">
        <v>13</v>
      </c>
      <c r="H5" s="271"/>
      <c r="I5" s="273" t="s">
        <v>14</v>
      </c>
      <c r="J5" s="273" t="s">
        <v>15</v>
      </c>
      <c r="K5" s="273" t="s">
        <v>16</v>
      </c>
      <c r="L5" s="269" t="s">
        <v>17</v>
      </c>
    </row>
    <row r="6" ht="23" customHeight="1" spans="1:12">
      <c r="A6" s="274"/>
      <c r="B6" s="274"/>
      <c r="C6" s="274"/>
      <c r="D6" s="274"/>
      <c r="E6" s="275"/>
      <c r="F6" s="275"/>
      <c r="G6" s="276" t="s">
        <v>18</v>
      </c>
      <c r="H6" s="276" t="s">
        <v>19</v>
      </c>
      <c r="I6" s="275"/>
      <c r="J6" s="275"/>
      <c r="K6" s="275"/>
      <c r="L6" s="274"/>
    </row>
    <row r="7" ht="30" customHeight="1" spans="1:12">
      <c r="A7" s="188" t="s">
        <v>20</v>
      </c>
      <c r="B7" s="190">
        <v>19299</v>
      </c>
      <c r="C7" s="277" t="s">
        <v>21</v>
      </c>
      <c r="D7" s="190">
        <f t="shared" ref="D7:D12" si="0">G7</f>
        <v>46.02</v>
      </c>
      <c r="E7" s="278"/>
      <c r="F7" s="278"/>
      <c r="G7" s="278">
        <f t="shared" ref="G7:G12" si="1">H7</f>
        <v>46.02</v>
      </c>
      <c r="H7" s="278">
        <f>H8+H9</f>
        <v>46.02</v>
      </c>
      <c r="I7" s="278"/>
      <c r="J7" s="278"/>
      <c r="K7" s="278"/>
      <c r="L7" s="278"/>
    </row>
    <row r="8" ht="30" customHeight="1" spans="1:12">
      <c r="A8" s="188" t="s">
        <v>22</v>
      </c>
      <c r="B8" s="193">
        <v>3158</v>
      </c>
      <c r="C8" s="277" t="s">
        <v>23</v>
      </c>
      <c r="D8" s="190">
        <f t="shared" si="0"/>
        <v>31.09</v>
      </c>
      <c r="E8" s="278"/>
      <c r="F8" s="278"/>
      <c r="G8" s="278">
        <f t="shared" si="1"/>
        <v>31.09</v>
      </c>
      <c r="H8" s="278">
        <v>31.09</v>
      </c>
      <c r="I8" s="278"/>
      <c r="J8" s="278"/>
      <c r="K8" s="278"/>
      <c r="L8" s="278"/>
    </row>
    <row r="9" ht="30" customHeight="1" spans="1:12">
      <c r="A9" s="188" t="s">
        <v>24</v>
      </c>
      <c r="B9" s="195"/>
      <c r="C9" s="279" t="s">
        <v>25</v>
      </c>
      <c r="D9" s="190">
        <f t="shared" si="0"/>
        <v>14.93</v>
      </c>
      <c r="E9" s="278"/>
      <c r="F9" s="278"/>
      <c r="G9" s="278">
        <f t="shared" si="1"/>
        <v>14.93</v>
      </c>
      <c r="H9" s="278">
        <v>14.93</v>
      </c>
      <c r="I9" s="278"/>
      <c r="J9" s="278"/>
      <c r="K9" s="278"/>
      <c r="L9" s="278"/>
    </row>
    <row r="10" ht="30" customHeight="1" spans="1:12">
      <c r="A10" s="188" t="s">
        <v>26</v>
      </c>
      <c r="B10" s="190">
        <v>16141</v>
      </c>
      <c r="C10" s="279" t="s">
        <v>27</v>
      </c>
      <c r="D10" s="190">
        <f t="shared" si="0"/>
        <v>19252.98</v>
      </c>
      <c r="E10" s="278"/>
      <c r="F10" s="278"/>
      <c r="G10" s="278">
        <f t="shared" si="1"/>
        <v>19252.98</v>
      </c>
      <c r="H10" s="278">
        <f>H11+H12</f>
        <v>19252.98</v>
      </c>
      <c r="I10" s="278"/>
      <c r="J10" s="278"/>
      <c r="K10" s="278"/>
      <c r="L10" s="278"/>
    </row>
    <row r="11" ht="30" customHeight="1" spans="1:12">
      <c r="A11" s="188" t="s">
        <v>28</v>
      </c>
      <c r="B11" s="193"/>
      <c r="C11" s="277" t="s">
        <v>29</v>
      </c>
      <c r="D11" s="190">
        <v>46.78</v>
      </c>
      <c r="E11" s="278"/>
      <c r="F11" s="278"/>
      <c r="G11" s="278">
        <v>46.78</v>
      </c>
      <c r="H11" s="278">
        <v>46.78</v>
      </c>
      <c r="I11" s="278"/>
      <c r="J11" s="278"/>
      <c r="K11" s="278"/>
      <c r="L11" s="278"/>
    </row>
    <row r="12" ht="30" customHeight="1" spans="1:12">
      <c r="A12" s="188" t="s">
        <v>30</v>
      </c>
      <c r="B12" s="196"/>
      <c r="C12" s="279" t="s">
        <v>31</v>
      </c>
      <c r="D12" s="190">
        <f>G12</f>
        <v>19206.2</v>
      </c>
      <c r="E12" s="278"/>
      <c r="F12" s="278"/>
      <c r="G12" s="278">
        <f>H12</f>
        <v>19206.2</v>
      </c>
      <c r="H12" s="278">
        <f>19173.04+33.16</f>
        <v>19206.2</v>
      </c>
      <c r="I12" s="278"/>
      <c r="J12" s="278"/>
      <c r="K12" s="278"/>
      <c r="L12" s="278"/>
    </row>
    <row r="13" ht="30" customHeight="1" spans="1:12">
      <c r="A13" s="188" t="s">
        <v>32</v>
      </c>
      <c r="B13" s="193"/>
      <c r="C13" s="280"/>
      <c r="D13" s="281"/>
      <c r="E13" s="281"/>
      <c r="F13" s="282"/>
      <c r="G13" s="283"/>
      <c r="H13" s="283"/>
      <c r="I13" s="283"/>
      <c r="J13" s="283"/>
      <c r="K13" s="283"/>
      <c r="L13" s="283"/>
    </row>
    <row r="14" ht="30" customHeight="1" spans="1:12">
      <c r="A14" s="213" t="s">
        <v>33</v>
      </c>
      <c r="B14" s="193"/>
      <c r="C14" s="280"/>
      <c r="D14" s="281"/>
      <c r="E14" s="281"/>
      <c r="F14" s="282"/>
      <c r="G14" s="283"/>
      <c r="H14" s="283"/>
      <c r="I14" s="283"/>
      <c r="J14" s="283"/>
      <c r="K14" s="283"/>
      <c r="L14" s="283"/>
    </row>
    <row r="15" ht="23" customHeight="1" spans="1:12">
      <c r="A15" s="213"/>
      <c r="B15" s="284"/>
      <c r="C15" s="280"/>
      <c r="D15" s="281"/>
      <c r="E15" s="281"/>
      <c r="F15" s="282"/>
      <c r="G15" s="283"/>
      <c r="H15" s="283"/>
      <c r="I15" s="283"/>
      <c r="J15" s="283"/>
      <c r="K15" s="283"/>
      <c r="L15" s="283"/>
    </row>
    <row r="16" ht="26" customHeight="1" spans="1:12">
      <c r="A16" s="213"/>
      <c r="B16" s="284"/>
      <c r="C16" s="285"/>
      <c r="D16" s="286"/>
      <c r="E16" s="287"/>
      <c r="F16" s="287"/>
      <c r="G16" s="283"/>
      <c r="H16" s="283"/>
      <c r="I16" s="283"/>
      <c r="J16" s="283"/>
      <c r="K16" s="283"/>
      <c r="L16" s="283"/>
    </row>
    <row r="17" ht="24" customHeight="1" spans="1:12">
      <c r="A17" s="213"/>
      <c r="B17" s="288"/>
      <c r="C17" s="289"/>
      <c r="D17" s="286"/>
      <c r="E17" s="287"/>
      <c r="F17" s="287"/>
      <c r="G17" s="283"/>
      <c r="H17" s="283"/>
      <c r="I17" s="283"/>
      <c r="J17" s="283"/>
      <c r="K17" s="283"/>
      <c r="L17" s="283"/>
    </row>
    <row r="18" ht="30" customHeight="1" spans="1:12">
      <c r="A18" s="290" t="s">
        <v>34</v>
      </c>
      <c r="B18" s="190">
        <f>B7</f>
        <v>19299</v>
      </c>
      <c r="C18" s="291"/>
      <c r="D18" s="292"/>
      <c r="E18" s="293"/>
      <c r="F18" s="293"/>
      <c r="G18" s="283"/>
      <c r="H18" s="283"/>
      <c r="I18" s="283"/>
      <c r="J18" s="283"/>
      <c r="K18" s="283"/>
      <c r="L18" s="283"/>
    </row>
    <row r="19" ht="30" customHeight="1" spans="1:12">
      <c r="A19" s="213" t="s">
        <v>35</v>
      </c>
      <c r="B19" s="193"/>
      <c r="C19" s="294"/>
      <c r="D19" s="295"/>
      <c r="E19" s="293"/>
      <c r="F19" s="293"/>
      <c r="G19" s="283"/>
      <c r="H19" s="283"/>
      <c r="I19" s="283"/>
      <c r="J19" s="283"/>
      <c r="K19" s="283"/>
      <c r="L19" s="283"/>
    </row>
    <row r="20" ht="30" customHeight="1" spans="1:12">
      <c r="A20" s="188" t="s">
        <v>36</v>
      </c>
      <c r="B20" s="196"/>
      <c r="C20" s="294"/>
      <c r="D20" s="296"/>
      <c r="E20" s="293"/>
      <c r="F20" s="293"/>
      <c r="G20" s="283"/>
      <c r="H20" s="283"/>
      <c r="I20" s="283"/>
      <c r="J20" s="283"/>
      <c r="K20" s="283"/>
      <c r="L20" s="283"/>
    </row>
    <row r="21" ht="30" customHeight="1" spans="1:12">
      <c r="A21" s="188" t="s">
        <v>37</v>
      </c>
      <c r="B21" s="196"/>
      <c r="C21" s="294"/>
      <c r="D21" s="295"/>
      <c r="E21" s="293"/>
      <c r="F21" s="293"/>
      <c r="G21" s="283"/>
      <c r="H21" s="283"/>
      <c r="I21" s="283"/>
      <c r="J21" s="283"/>
      <c r="K21" s="283"/>
      <c r="L21" s="283"/>
    </row>
    <row r="22" ht="30" customHeight="1" spans="1:12">
      <c r="A22" s="188" t="s">
        <v>38</v>
      </c>
      <c r="B22" s="297"/>
      <c r="C22" s="294"/>
      <c r="D22" s="212"/>
      <c r="E22" s="293"/>
      <c r="F22" s="293"/>
      <c r="G22" s="283"/>
      <c r="H22" s="283"/>
      <c r="I22" s="283"/>
      <c r="J22" s="283"/>
      <c r="K22" s="283"/>
      <c r="L22" s="283"/>
    </row>
    <row r="23" ht="24" customHeight="1" spans="1:12">
      <c r="A23" s="210" t="s">
        <v>39</v>
      </c>
      <c r="B23" s="196">
        <f>B7</f>
        <v>19299</v>
      </c>
      <c r="C23" s="298" t="s">
        <v>40</v>
      </c>
      <c r="D23" s="196">
        <f>D7+D10</f>
        <v>19299</v>
      </c>
      <c r="E23" s="196">
        <f>E7+E10</f>
        <v>0</v>
      </c>
      <c r="F23" s="196">
        <f>F7+F10</f>
        <v>0</v>
      </c>
      <c r="G23" s="196">
        <f>G7+G10</f>
        <v>19299</v>
      </c>
      <c r="H23" s="196">
        <f>H7+H10</f>
        <v>19299</v>
      </c>
      <c r="I23" s="278"/>
      <c r="J23" s="278"/>
      <c r="K23" s="278"/>
      <c r="L23" s="278"/>
    </row>
    <row r="24" ht="9.75" customHeight="1"/>
  </sheetData>
  <mergeCells count="17">
    <mergeCell ref="A1:L1"/>
    <mergeCell ref="A2:D2"/>
    <mergeCell ref="A3:B3"/>
    <mergeCell ref="C3:L3"/>
    <mergeCell ref="E4:F4"/>
    <mergeCell ref="G4:L4"/>
    <mergeCell ref="G5:H5"/>
    <mergeCell ref="A4:A6"/>
    <mergeCell ref="B4:B6"/>
    <mergeCell ref="C4:C6"/>
    <mergeCell ref="D4:D6"/>
    <mergeCell ref="E5:E6"/>
    <mergeCell ref="F5:F6"/>
    <mergeCell ref="I5:I6"/>
    <mergeCell ref="J5:J6"/>
    <mergeCell ref="K5:K6"/>
    <mergeCell ref="L5:L6"/>
  </mergeCells>
  <printOptions horizontalCentered="1"/>
  <pageMargins left="0.747916666666667" right="0.393055555555556" top="0.275" bottom="0.511805555555556" header="0.511805555555556" footer="0.511805555555556"/>
  <pageSetup paperSize="9" scale="76" fitToHeight="100" orientation="landscape" horizontalDpi="600" verticalDpi="6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showGridLines="0" showZeros="0" workbookViewId="0">
      <selection activeCell="A2" sqref="A2"/>
    </sheetView>
  </sheetViews>
  <sheetFormatPr defaultColWidth="8.88333333333333" defaultRowHeight="14.25" outlineLevelCol="3"/>
  <cols>
    <col min="1" max="1" width="35.375" style="53" customWidth="1"/>
    <col min="2" max="3" width="35.5" style="53" customWidth="1"/>
    <col min="4" max="16384" width="8.88333333333333" style="53"/>
  </cols>
  <sheetData>
    <row r="1" ht="42" customHeight="1" spans="1:3">
      <c r="A1" s="54" t="s">
        <v>194</v>
      </c>
      <c r="B1" s="54"/>
      <c r="C1" s="54"/>
    </row>
    <row r="2" ht="15" customHeight="1" spans="1:3">
      <c r="A2" s="55" t="s">
        <v>42</v>
      </c>
      <c r="B2" s="56"/>
      <c r="C2" s="57" t="s">
        <v>2</v>
      </c>
    </row>
    <row r="3" ht="20.1" customHeight="1" spans="1:3">
      <c r="A3" s="58" t="s">
        <v>89</v>
      </c>
      <c r="B3" s="58" t="s">
        <v>44</v>
      </c>
      <c r="C3" s="58" t="s">
        <v>195</v>
      </c>
    </row>
    <row r="4" ht="20.1" customHeight="1" spans="1:4">
      <c r="A4" s="58" t="s">
        <v>196</v>
      </c>
      <c r="B4" s="58" t="s">
        <v>196</v>
      </c>
      <c r="C4" s="58">
        <v>1</v>
      </c>
      <c r="D4" s="59"/>
    </row>
    <row r="5" ht="19.5" customHeight="1" spans="1:3">
      <c r="A5" s="60">
        <v>2080101</v>
      </c>
      <c r="B5" s="60" t="s">
        <v>71</v>
      </c>
      <c r="C5" s="61">
        <v>46.02</v>
      </c>
    </row>
    <row r="6" ht="19.5" customHeight="1"/>
    <row r="7" ht="19.5" customHeight="1"/>
    <row r="8" ht="19.5" customHeight="1"/>
    <row r="9" ht="19.5" customHeight="1"/>
    <row r="10" ht="19.5" customHeight="1"/>
  </sheetData>
  <mergeCells count="1">
    <mergeCell ref="A1:C1"/>
  </mergeCells>
  <printOptions horizontalCentered="1"/>
  <pageMargins left="1.22013888888889" right="1.45625" top="1.0625" bottom="1.0625" header="0.511805555555556" footer="0.511805555555556"/>
  <pageSetup paperSize="9" orientation="landscape" horizontalDpi="6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showGridLines="0" showZeros="0" tabSelected="1" workbookViewId="0">
      <selection activeCell="J13" sqref="J13"/>
    </sheetView>
  </sheetViews>
  <sheetFormatPr defaultColWidth="9" defaultRowHeight="14.25"/>
  <cols>
    <col min="1" max="1" width="6.5" style="13" customWidth="1"/>
    <col min="2" max="2" width="6.125" style="13" customWidth="1"/>
    <col min="3" max="3" width="10" style="13" customWidth="1"/>
    <col min="4" max="4" width="9.125" style="13" customWidth="1"/>
    <col min="5" max="5" width="44.75" style="13" customWidth="1"/>
    <col min="6" max="6" width="10.625" style="13" customWidth="1"/>
    <col min="7" max="7" width="10.125" style="13" customWidth="1"/>
    <col min="8" max="9" width="9.375" style="13" customWidth="1"/>
    <col min="10" max="16384" width="9" style="13"/>
  </cols>
  <sheetData>
    <row r="1" s="12" customFormat="1" ht="15" customHeight="1" spans="1:4">
      <c r="A1" s="14" t="s">
        <v>197</v>
      </c>
      <c r="B1" s="15"/>
      <c r="C1" s="15"/>
      <c r="D1" s="15"/>
    </row>
    <row r="2" customFormat="1" ht="34.5" customHeight="1" spans="1:16384">
      <c r="A2" s="16" t="s">
        <v>198</v>
      </c>
      <c r="B2" s="16"/>
      <c r="C2" s="16"/>
      <c r="D2" s="16"/>
      <c r="E2" s="16"/>
      <c r="F2" s="16"/>
      <c r="G2" s="16"/>
      <c r="H2" s="16"/>
      <c r="I2" s="16"/>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c r="XEJ2" s="13"/>
      <c r="XEK2" s="13"/>
      <c r="XEL2" s="13"/>
      <c r="XEM2" s="13"/>
      <c r="XEN2" s="13"/>
      <c r="XEO2" s="13"/>
      <c r="XEP2" s="13"/>
      <c r="XEQ2" s="13"/>
      <c r="XER2" s="13"/>
      <c r="XES2" s="13"/>
      <c r="XET2" s="13"/>
      <c r="XEU2" s="13"/>
      <c r="XEV2" s="13"/>
      <c r="XEW2" s="13"/>
      <c r="XEX2" s="13"/>
      <c r="XEY2" s="13"/>
      <c r="XEZ2" s="13"/>
      <c r="XFA2" s="13"/>
      <c r="XFB2" s="13"/>
      <c r="XFC2" s="13"/>
      <c r="XFD2" s="13"/>
    </row>
    <row r="3" s="12" customFormat="1" ht="19.5" customHeight="1" spans="1:12">
      <c r="A3" s="14" t="s">
        <v>142</v>
      </c>
      <c r="B3" s="14"/>
      <c r="C3" s="14"/>
      <c r="D3" s="14"/>
      <c r="I3" s="49" t="s">
        <v>2</v>
      </c>
      <c r="J3" s="50"/>
      <c r="K3" s="50"/>
      <c r="L3" s="50"/>
    </row>
    <row r="4" customFormat="1" ht="21.95" customHeight="1" spans="1:16384">
      <c r="A4" s="17" t="s">
        <v>199</v>
      </c>
      <c r="B4" s="18"/>
      <c r="C4" s="19"/>
      <c r="D4" s="17" t="s">
        <v>143</v>
      </c>
      <c r="E4" s="18"/>
      <c r="F4" s="18"/>
      <c r="G4" s="18"/>
      <c r="H4" s="18"/>
      <c r="I4" s="19"/>
      <c r="K4" s="5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c r="XEY4" s="13"/>
      <c r="XEZ4" s="13"/>
      <c r="XFA4" s="13"/>
      <c r="XFB4" s="13"/>
      <c r="XFC4" s="13"/>
      <c r="XFD4" s="13"/>
    </row>
    <row r="5" customFormat="1" ht="21.95" customHeight="1" spans="1:16384">
      <c r="A5" s="20" t="s">
        <v>200</v>
      </c>
      <c r="B5" s="21" t="s">
        <v>201</v>
      </c>
      <c r="C5" s="22"/>
      <c r="D5" s="21" t="s">
        <v>202</v>
      </c>
      <c r="E5" s="22"/>
      <c r="F5" s="17" t="s">
        <v>203</v>
      </c>
      <c r="G5" s="18"/>
      <c r="H5" s="18"/>
      <c r="I5" s="19"/>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c r="XEY5" s="13"/>
      <c r="XEZ5" s="13"/>
      <c r="XFA5" s="13"/>
      <c r="XFB5" s="13"/>
      <c r="XFC5" s="13"/>
      <c r="XFD5" s="13"/>
    </row>
    <row r="6" customFormat="1" ht="29" customHeight="1" spans="1:16384">
      <c r="A6" s="20"/>
      <c r="B6" s="23"/>
      <c r="C6" s="24"/>
      <c r="D6" s="23"/>
      <c r="E6" s="24"/>
      <c r="F6" s="20" t="s">
        <v>204</v>
      </c>
      <c r="G6" s="20" t="s">
        <v>205</v>
      </c>
      <c r="H6" s="20" t="s">
        <v>206</v>
      </c>
      <c r="I6" s="20" t="s">
        <v>17</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c r="XEY6" s="13"/>
      <c r="XEZ6" s="13"/>
      <c r="XFA6" s="13"/>
      <c r="XFB6" s="13"/>
      <c r="XFC6" s="13"/>
      <c r="XFD6" s="13"/>
    </row>
    <row r="7" customFormat="1" ht="21.95" customHeight="1" spans="1:16384">
      <c r="A7" s="20"/>
      <c r="B7" s="25" t="s">
        <v>91</v>
      </c>
      <c r="C7" s="26"/>
      <c r="D7" s="25" t="s">
        <v>207</v>
      </c>
      <c r="E7" s="26"/>
      <c r="F7" s="27">
        <v>46.02</v>
      </c>
      <c r="G7" s="27">
        <v>46.02</v>
      </c>
      <c r="H7" s="27"/>
      <c r="I7" s="27"/>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c r="XFA7" s="13"/>
      <c r="XFB7" s="13"/>
      <c r="XFC7" s="13"/>
      <c r="XFD7" s="13"/>
    </row>
    <row r="8" customFormat="1" ht="21.95" customHeight="1" spans="1:16384">
      <c r="A8" s="20"/>
      <c r="B8" s="25" t="s">
        <v>208</v>
      </c>
      <c r="C8" s="26"/>
      <c r="D8" s="25" t="s">
        <v>209</v>
      </c>
      <c r="E8" s="26"/>
      <c r="F8" s="27">
        <v>46.78</v>
      </c>
      <c r="G8" s="27">
        <v>46.78</v>
      </c>
      <c r="H8" s="27"/>
      <c r="I8" s="27"/>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3"/>
      <c r="XFD8" s="13"/>
    </row>
    <row r="9" customFormat="1" ht="21.95" customHeight="1" spans="1:16384">
      <c r="A9" s="20"/>
      <c r="B9" s="25" t="s">
        <v>210</v>
      </c>
      <c r="C9" s="26"/>
      <c r="D9" s="25" t="s">
        <v>211</v>
      </c>
      <c r="E9" s="26"/>
      <c r="F9" s="27">
        <f>G9+H9</f>
        <v>19206.2</v>
      </c>
      <c r="G9" s="27">
        <v>3065.2</v>
      </c>
      <c r="H9" s="27">
        <v>16141</v>
      </c>
      <c r="I9" s="27"/>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c r="XEY9" s="13"/>
      <c r="XEZ9" s="13"/>
      <c r="XFA9" s="13"/>
      <c r="XFB9" s="13"/>
      <c r="XFC9" s="13"/>
      <c r="XFD9" s="13"/>
    </row>
    <row r="10" customFormat="1" ht="21.95" customHeight="1" spans="1:16384">
      <c r="A10" s="20"/>
      <c r="B10" s="25"/>
      <c r="C10" s="26"/>
      <c r="D10" s="25"/>
      <c r="E10" s="26"/>
      <c r="F10" s="27"/>
      <c r="G10" s="27"/>
      <c r="H10" s="27"/>
      <c r="I10" s="27"/>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c r="XEY10" s="13"/>
      <c r="XEZ10" s="13"/>
      <c r="XFA10" s="13"/>
      <c r="XFB10" s="13"/>
      <c r="XFC10" s="13"/>
      <c r="XFD10" s="13"/>
    </row>
    <row r="11" customFormat="1" ht="21.95" customHeight="1" spans="1:16384">
      <c r="A11" s="20"/>
      <c r="B11" s="17"/>
      <c r="C11" s="19"/>
      <c r="D11" s="17"/>
      <c r="E11" s="19"/>
      <c r="F11" s="27"/>
      <c r="G11" s="27"/>
      <c r="H11" s="27"/>
      <c r="I11" s="27"/>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c r="XFD11" s="13"/>
    </row>
    <row r="12" customFormat="1" ht="21.95" customHeight="1" spans="1:16384">
      <c r="A12" s="20"/>
      <c r="B12" s="17" t="s">
        <v>212</v>
      </c>
      <c r="C12" s="18"/>
      <c r="D12" s="18"/>
      <c r="E12" s="19"/>
      <c r="F12" s="27">
        <f>SUM(F7:F11)</f>
        <v>19299</v>
      </c>
      <c r="G12" s="27">
        <f>SUM(G7:G11)</f>
        <v>3158</v>
      </c>
      <c r="H12" s="27">
        <f>SUM(H7:H11)</f>
        <v>16141</v>
      </c>
      <c r="I12" s="27"/>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c r="XFA12" s="13"/>
      <c r="XFB12" s="13"/>
      <c r="XFC12" s="13"/>
      <c r="XFD12" s="13"/>
    </row>
    <row r="13" customFormat="1" ht="94" customHeight="1" spans="1:16384">
      <c r="A13" s="28" t="s">
        <v>213</v>
      </c>
      <c r="B13" s="29" t="s">
        <v>214</v>
      </c>
      <c r="C13" s="30"/>
      <c r="D13" s="30"/>
      <c r="E13" s="30"/>
      <c r="F13" s="30"/>
      <c r="G13" s="31"/>
      <c r="H13" s="31"/>
      <c r="I13" s="52"/>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c r="XFD13" s="13"/>
    </row>
    <row r="14" customFormat="1" ht="33" customHeight="1" spans="1:16384">
      <c r="A14" s="20" t="s">
        <v>215</v>
      </c>
      <c r="B14" s="20" t="s">
        <v>216</v>
      </c>
      <c r="C14" s="17" t="s">
        <v>217</v>
      </c>
      <c r="D14" s="19"/>
      <c r="E14" s="20" t="s">
        <v>218</v>
      </c>
      <c r="F14" s="17"/>
      <c r="G14" s="32" t="s">
        <v>219</v>
      </c>
      <c r="H14" s="32"/>
      <c r="I14" s="32"/>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c r="XFD14" s="13"/>
    </row>
    <row r="15" customFormat="1" ht="12" customHeight="1" spans="1:16384">
      <c r="A15" s="20"/>
      <c r="B15" s="20" t="s">
        <v>220</v>
      </c>
      <c r="C15" s="21" t="s">
        <v>221</v>
      </c>
      <c r="D15" s="22"/>
      <c r="E15" s="33"/>
      <c r="F15" s="33"/>
      <c r="G15" s="34"/>
      <c r="H15" s="34"/>
      <c r="I15" s="34"/>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c r="XFC15" s="13"/>
      <c r="XFD15" s="13"/>
    </row>
    <row r="16" customFormat="1" ht="12" customHeight="1" spans="1:16384">
      <c r="A16" s="20"/>
      <c r="B16" s="20"/>
      <c r="C16" s="35"/>
      <c r="D16" s="36"/>
      <c r="E16" s="33"/>
      <c r="F16" s="33"/>
      <c r="G16" s="34"/>
      <c r="H16" s="34"/>
      <c r="I16" s="34"/>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c r="XFD16" s="13"/>
    </row>
    <row r="17" customFormat="1" ht="12" customHeight="1" spans="1:16384">
      <c r="A17" s="20"/>
      <c r="B17" s="20"/>
      <c r="C17" s="23"/>
      <c r="D17" s="24"/>
      <c r="E17" s="33"/>
      <c r="F17" s="33"/>
      <c r="G17" s="37"/>
      <c r="H17" s="37"/>
      <c r="I17" s="37"/>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3"/>
      <c r="XFD17" s="13"/>
    </row>
    <row r="18" customFormat="1" ht="12" customHeight="1" spans="1:16384">
      <c r="A18" s="20"/>
      <c r="B18" s="20"/>
      <c r="C18" s="21" t="s">
        <v>222</v>
      </c>
      <c r="D18" s="38"/>
      <c r="E18" s="34"/>
      <c r="F18" s="39"/>
      <c r="G18" s="34"/>
      <c r="H18" s="34"/>
      <c r="I18" s="34"/>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c r="XFC18" s="13"/>
      <c r="XFD18" s="13"/>
    </row>
    <row r="19" customFormat="1" ht="12" customHeight="1" spans="1:16384">
      <c r="A19" s="20"/>
      <c r="B19" s="20"/>
      <c r="C19" s="35"/>
      <c r="D19" s="40"/>
      <c r="E19" s="34"/>
      <c r="F19" s="39"/>
      <c r="G19" s="34"/>
      <c r="H19" s="34"/>
      <c r="I19" s="34"/>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c r="XFC19" s="13"/>
      <c r="XFD19" s="13"/>
    </row>
    <row r="20" customFormat="1" ht="12" customHeight="1" spans="1:16384">
      <c r="A20" s="20"/>
      <c r="B20" s="20"/>
      <c r="C20" s="23"/>
      <c r="D20" s="41"/>
      <c r="E20" s="34"/>
      <c r="F20" s="39"/>
      <c r="G20" s="37"/>
      <c r="H20" s="37"/>
      <c r="I20" s="37"/>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c r="XFC20" s="13"/>
      <c r="XFD20" s="13"/>
    </row>
    <row r="21" customFormat="1" ht="12" customHeight="1" spans="1:16384">
      <c r="A21" s="20"/>
      <c r="B21" s="20"/>
      <c r="C21" s="21" t="s">
        <v>223</v>
      </c>
      <c r="D21" s="22"/>
      <c r="E21" s="33"/>
      <c r="F21" s="33"/>
      <c r="G21" s="34"/>
      <c r="H21" s="34"/>
      <c r="I21" s="34"/>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c r="XFC21" s="13"/>
      <c r="XFD21" s="13"/>
    </row>
    <row r="22" customFormat="1" ht="12" customHeight="1" spans="1:16384">
      <c r="A22" s="20"/>
      <c r="B22" s="20"/>
      <c r="C22" s="35"/>
      <c r="D22" s="36"/>
      <c r="E22" s="33"/>
      <c r="F22" s="33"/>
      <c r="G22" s="34"/>
      <c r="H22" s="34"/>
      <c r="I22" s="34"/>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c r="XFC22" s="13"/>
      <c r="XFD22" s="13"/>
    </row>
    <row r="23" customFormat="1" ht="12" customHeight="1" spans="1:16384">
      <c r="A23" s="20"/>
      <c r="B23" s="20"/>
      <c r="C23" s="23"/>
      <c r="D23" s="24"/>
      <c r="E23" s="33"/>
      <c r="F23" s="33"/>
      <c r="G23" s="37"/>
      <c r="H23" s="37"/>
      <c r="I23" s="37"/>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c r="XFC23" s="13"/>
      <c r="XFD23" s="13"/>
    </row>
    <row r="24" customFormat="1" ht="12" customHeight="1" spans="1:16384">
      <c r="A24" s="20"/>
      <c r="B24" s="20"/>
      <c r="C24" s="21" t="s">
        <v>224</v>
      </c>
      <c r="D24" s="38"/>
      <c r="E24" s="34"/>
      <c r="F24" s="39"/>
      <c r="G24" s="34"/>
      <c r="H24" s="34"/>
      <c r="I24" s="34"/>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c r="XFC24" s="13"/>
      <c r="XFD24" s="13"/>
    </row>
    <row r="25" customFormat="1" ht="12" customHeight="1" spans="1:16384">
      <c r="A25" s="20"/>
      <c r="B25" s="20"/>
      <c r="C25" s="35"/>
      <c r="D25" s="40"/>
      <c r="E25" s="34"/>
      <c r="F25" s="39"/>
      <c r="G25" s="34"/>
      <c r="H25" s="34"/>
      <c r="I25" s="34"/>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c r="XFC25" s="13"/>
      <c r="XFD25" s="13"/>
    </row>
    <row r="26" customFormat="1" ht="12" customHeight="1" spans="1:16384">
      <c r="A26" s="20"/>
      <c r="B26" s="20"/>
      <c r="C26" s="23"/>
      <c r="D26" s="41"/>
      <c r="E26" s="34"/>
      <c r="F26" s="39"/>
      <c r="G26" s="37"/>
      <c r="H26" s="37"/>
      <c r="I26" s="37"/>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c r="BFG26" s="13"/>
      <c r="BFH26" s="13"/>
      <c r="BFI26" s="13"/>
      <c r="BFJ26" s="13"/>
      <c r="BFK26" s="13"/>
      <c r="BFL26" s="13"/>
      <c r="BFM26" s="13"/>
      <c r="BFN26" s="13"/>
      <c r="BFO26" s="13"/>
      <c r="BFP26" s="13"/>
      <c r="BFQ26" s="13"/>
      <c r="BFR26" s="13"/>
      <c r="BFS26" s="13"/>
      <c r="BFT26" s="13"/>
      <c r="BFU26" s="13"/>
      <c r="BFV26" s="13"/>
      <c r="BFW26" s="13"/>
      <c r="BFX26" s="13"/>
      <c r="BFY26" s="13"/>
      <c r="BFZ26" s="13"/>
      <c r="BGA26" s="13"/>
      <c r="BGB26" s="13"/>
      <c r="BGC26" s="13"/>
      <c r="BGD26" s="13"/>
      <c r="BGE26" s="13"/>
      <c r="BGF26" s="13"/>
      <c r="BGG26" s="13"/>
      <c r="BGH26" s="13"/>
      <c r="BGI26" s="13"/>
      <c r="BGJ26" s="13"/>
      <c r="BGK26" s="13"/>
      <c r="BGL26" s="13"/>
      <c r="BGM26" s="13"/>
      <c r="BGN26" s="13"/>
      <c r="BGO26" s="13"/>
      <c r="BGP26" s="13"/>
      <c r="BGQ26" s="13"/>
      <c r="BGR26" s="13"/>
      <c r="BGS26" s="13"/>
      <c r="BGT26" s="13"/>
      <c r="BGU26" s="13"/>
      <c r="BGV26" s="13"/>
      <c r="BGW26" s="13"/>
      <c r="BGX26" s="13"/>
      <c r="BGY26" s="13"/>
      <c r="BGZ26" s="13"/>
      <c r="BHA26" s="13"/>
      <c r="BHB26" s="13"/>
      <c r="BHC26" s="13"/>
      <c r="BHD26" s="13"/>
      <c r="BHE26" s="13"/>
      <c r="BHF26" s="13"/>
      <c r="BHG26" s="13"/>
      <c r="BHH26" s="13"/>
      <c r="BHI26" s="13"/>
      <c r="BHJ26" s="13"/>
      <c r="BHK26" s="13"/>
      <c r="BHL26" s="13"/>
      <c r="BHM26" s="13"/>
      <c r="BHN26" s="13"/>
      <c r="BHO26" s="13"/>
      <c r="BHP26" s="13"/>
      <c r="BHQ26" s="13"/>
      <c r="BHR26" s="13"/>
      <c r="BHS26" s="13"/>
      <c r="BHT26" s="13"/>
      <c r="BHU26" s="13"/>
      <c r="BHV26" s="13"/>
      <c r="BHW26" s="13"/>
      <c r="BHX26" s="13"/>
      <c r="BHY26" s="13"/>
      <c r="BHZ26" s="13"/>
      <c r="BIA26" s="13"/>
      <c r="BIB26" s="13"/>
      <c r="BIC26" s="13"/>
      <c r="BID26" s="13"/>
      <c r="BIE26" s="13"/>
      <c r="BIF26" s="13"/>
      <c r="BIG26" s="13"/>
      <c r="BIH26" s="13"/>
      <c r="BII26" s="13"/>
      <c r="BIJ26" s="13"/>
      <c r="BIK26" s="13"/>
      <c r="BIL26" s="13"/>
      <c r="BIM26" s="13"/>
      <c r="BIN26" s="13"/>
      <c r="BIO26" s="13"/>
      <c r="BIP26" s="13"/>
      <c r="BIQ26" s="13"/>
      <c r="BIR26" s="13"/>
      <c r="BIS26" s="13"/>
      <c r="BIT26" s="13"/>
      <c r="BIU26" s="13"/>
      <c r="BIV26" s="13"/>
      <c r="BIW26" s="13"/>
      <c r="BIX26" s="13"/>
      <c r="BIY26" s="13"/>
      <c r="BIZ26" s="13"/>
      <c r="BJA26" s="13"/>
      <c r="BJB26" s="13"/>
      <c r="BJC26" s="13"/>
      <c r="BJD26" s="13"/>
      <c r="BJE26" s="13"/>
      <c r="BJF26" s="13"/>
      <c r="BJG26" s="13"/>
      <c r="BJH26" s="13"/>
      <c r="BJI26" s="13"/>
      <c r="BJJ26" s="13"/>
      <c r="BJK26" s="13"/>
      <c r="BJL26" s="13"/>
      <c r="BJM26" s="13"/>
      <c r="BJN26" s="13"/>
      <c r="BJO26" s="13"/>
      <c r="BJP26" s="13"/>
      <c r="BJQ26" s="13"/>
      <c r="BJR26" s="13"/>
      <c r="BJS26" s="13"/>
      <c r="BJT26" s="13"/>
      <c r="BJU26" s="13"/>
      <c r="BJV26" s="13"/>
      <c r="BJW26" s="13"/>
      <c r="BJX26" s="13"/>
      <c r="BJY26" s="13"/>
      <c r="BJZ26" s="13"/>
      <c r="BKA26" s="13"/>
      <c r="BKB26" s="13"/>
      <c r="BKC26" s="13"/>
      <c r="BKD26" s="13"/>
      <c r="BKE26" s="13"/>
      <c r="BKF26" s="13"/>
      <c r="BKG26" s="13"/>
      <c r="BKH26" s="13"/>
      <c r="BKI26" s="13"/>
      <c r="BKJ26" s="13"/>
      <c r="BKK26" s="13"/>
      <c r="BKL26" s="13"/>
      <c r="BKM26" s="13"/>
      <c r="BKN26" s="13"/>
      <c r="BKO26" s="13"/>
      <c r="BKP26" s="13"/>
      <c r="BKQ26" s="13"/>
      <c r="BKR26" s="13"/>
      <c r="BKS26" s="13"/>
      <c r="BKT26" s="13"/>
      <c r="BKU26" s="13"/>
      <c r="BKV26" s="13"/>
      <c r="BKW26" s="13"/>
      <c r="BKX26" s="13"/>
      <c r="BKY26" s="13"/>
      <c r="BKZ26" s="13"/>
      <c r="BLA26" s="13"/>
      <c r="BLB26" s="13"/>
      <c r="BLC26" s="13"/>
      <c r="BLD26" s="13"/>
      <c r="BLE26" s="13"/>
      <c r="BLF26" s="13"/>
      <c r="BLG26" s="13"/>
      <c r="BLH26" s="13"/>
      <c r="BLI26" s="13"/>
      <c r="BLJ26" s="13"/>
      <c r="BLK26" s="13"/>
      <c r="BLL26" s="13"/>
      <c r="BLM26" s="13"/>
      <c r="BLN26" s="13"/>
      <c r="BLO26" s="13"/>
      <c r="BLP26" s="13"/>
      <c r="BLQ26" s="13"/>
      <c r="BLR26" s="13"/>
      <c r="BLS26" s="13"/>
      <c r="BLT26" s="13"/>
      <c r="BLU26" s="13"/>
      <c r="BLV26" s="13"/>
      <c r="BLW26" s="13"/>
      <c r="BLX26" s="13"/>
      <c r="BLY26" s="13"/>
      <c r="BLZ26" s="13"/>
      <c r="BMA26" s="13"/>
      <c r="BMB26" s="13"/>
      <c r="BMC26" s="13"/>
      <c r="BMD26" s="13"/>
      <c r="BME26" s="13"/>
      <c r="BMF26" s="13"/>
      <c r="BMG26" s="13"/>
      <c r="BMH26" s="13"/>
      <c r="BMI26" s="13"/>
      <c r="BMJ26" s="13"/>
      <c r="BMK26" s="13"/>
      <c r="BML26" s="13"/>
      <c r="BMM26" s="13"/>
      <c r="BMN26" s="13"/>
      <c r="BMO26" s="13"/>
      <c r="BMP26" s="13"/>
      <c r="BMQ26" s="13"/>
      <c r="BMR26" s="13"/>
      <c r="BMS26" s="13"/>
      <c r="BMT26" s="13"/>
      <c r="BMU26" s="13"/>
      <c r="BMV26" s="13"/>
      <c r="BMW26" s="13"/>
      <c r="BMX26" s="13"/>
      <c r="BMY26" s="13"/>
      <c r="BMZ26" s="13"/>
      <c r="BNA26" s="13"/>
      <c r="BNB26" s="13"/>
      <c r="BNC26" s="13"/>
      <c r="BND26" s="13"/>
      <c r="BNE26" s="13"/>
      <c r="BNF26" s="13"/>
      <c r="BNG26" s="13"/>
      <c r="BNH26" s="13"/>
      <c r="BNI26" s="13"/>
      <c r="BNJ26" s="13"/>
      <c r="BNK26" s="13"/>
      <c r="BNL26" s="13"/>
      <c r="BNM26" s="13"/>
      <c r="BNN26" s="13"/>
      <c r="BNO26" s="13"/>
      <c r="BNP26" s="13"/>
      <c r="BNQ26" s="13"/>
      <c r="BNR26" s="13"/>
      <c r="BNS26" s="13"/>
      <c r="BNT26" s="13"/>
      <c r="BNU26" s="13"/>
      <c r="BNV26" s="13"/>
      <c r="BNW26" s="13"/>
      <c r="BNX26" s="13"/>
      <c r="BNY26" s="13"/>
      <c r="BNZ26" s="13"/>
      <c r="BOA26" s="13"/>
      <c r="BOB26" s="13"/>
      <c r="BOC26" s="13"/>
      <c r="BOD26" s="13"/>
      <c r="BOE26" s="13"/>
      <c r="BOF26" s="13"/>
      <c r="BOG26" s="13"/>
      <c r="BOH26" s="13"/>
      <c r="BOI26" s="13"/>
      <c r="BOJ26" s="13"/>
      <c r="BOK26" s="13"/>
      <c r="BOL26" s="13"/>
      <c r="BOM26" s="13"/>
      <c r="BON26" s="13"/>
      <c r="BOO26" s="13"/>
      <c r="BOP26" s="13"/>
      <c r="BOQ26" s="13"/>
      <c r="BOR26" s="13"/>
      <c r="BOS26" s="13"/>
      <c r="BOT26" s="13"/>
      <c r="BOU26" s="13"/>
      <c r="BOV26" s="13"/>
      <c r="BOW26" s="13"/>
      <c r="BOX26" s="13"/>
      <c r="BOY26" s="13"/>
      <c r="BOZ26" s="13"/>
      <c r="BPA26" s="13"/>
      <c r="BPB26" s="13"/>
      <c r="BPC26" s="13"/>
      <c r="BPD26" s="13"/>
      <c r="BPE26" s="13"/>
      <c r="BPF26" s="13"/>
      <c r="BPG26" s="13"/>
      <c r="BPH26" s="13"/>
      <c r="BPI26" s="13"/>
      <c r="BPJ26" s="13"/>
      <c r="BPK26" s="13"/>
      <c r="BPL26" s="13"/>
      <c r="BPM26" s="13"/>
      <c r="BPN26" s="13"/>
      <c r="BPO26" s="13"/>
      <c r="BPP26" s="13"/>
      <c r="BPQ26" s="13"/>
      <c r="BPR26" s="13"/>
      <c r="BPS26" s="13"/>
      <c r="BPT26" s="13"/>
      <c r="BPU26" s="13"/>
      <c r="BPV26" s="13"/>
      <c r="BPW26" s="13"/>
      <c r="BPX26" s="13"/>
      <c r="BPY26" s="13"/>
      <c r="BPZ26" s="13"/>
      <c r="BQA26" s="13"/>
      <c r="BQB26" s="13"/>
      <c r="BQC26" s="13"/>
      <c r="BQD26" s="13"/>
      <c r="BQE26" s="13"/>
      <c r="BQF26" s="13"/>
      <c r="BQG26" s="13"/>
      <c r="BQH26" s="13"/>
      <c r="BQI26" s="13"/>
      <c r="BQJ26" s="13"/>
      <c r="BQK26" s="13"/>
      <c r="BQL26" s="13"/>
      <c r="BQM26" s="13"/>
      <c r="BQN26" s="13"/>
      <c r="BQO26" s="13"/>
      <c r="BQP26" s="13"/>
      <c r="BQQ26" s="13"/>
      <c r="BQR26" s="13"/>
      <c r="BQS26" s="13"/>
      <c r="BQT26" s="13"/>
      <c r="BQU26" s="13"/>
      <c r="BQV26" s="13"/>
      <c r="BQW26" s="13"/>
      <c r="BQX26" s="13"/>
      <c r="BQY26" s="13"/>
      <c r="BQZ26" s="13"/>
      <c r="BRA26" s="13"/>
      <c r="BRB26" s="13"/>
      <c r="BRC26" s="13"/>
      <c r="BRD26" s="13"/>
      <c r="BRE26" s="13"/>
      <c r="BRF26" s="13"/>
      <c r="BRG26" s="13"/>
      <c r="BRH26" s="13"/>
      <c r="BRI26" s="13"/>
      <c r="BRJ26" s="13"/>
      <c r="BRK26" s="13"/>
      <c r="BRL26" s="13"/>
      <c r="BRM26" s="13"/>
      <c r="BRN26" s="13"/>
      <c r="BRO26" s="13"/>
      <c r="BRP26" s="13"/>
      <c r="BRQ26" s="13"/>
      <c r="BRR26" s="13"/>
      <c r="BRS26" s="13"/>
      <c r="BRT26" s="13"/>
      <c r="BRU26" s="13"/>
      <c r="BRV26" s="13"/>
      <c r="BRW26" s="13"/>
      <c r="BRX26" s="13"/>
      <c r="BRY26" s="13"/>
      <c r="BRZ26" s="13"/>
      <c r="BSA26" s="13"/>
      <c r="BSB26" s="13"/>
      <c r="BSC26" s="13"/>
      <c r="BSD26" s="13"/>
      <c r="BSE26" s="13"/>
      <c r="BSF26" s="13"/>
      <c r="BSG26" s="13"/>
      <c r="BSH26" s="13"/>
      <c r="BSI26" s="13"/>
      <c r="BSJ26" s="13"/>
      <c r="BSK26" s="13"/>
      <c r="BSL26" s="13"/>
      <c r="BSM26" s="13"/>
      <c r="BSN26" s="13"/>
      <c r="BSO26" s="13"/>
      <c r="BSP26" s="13"/>
      <c r="BSQ26" s="13"/>
      <c r="BSR26" s="13"/>
      <c r="BSS26" s="13"/>
      <c r="BST26" s="13"/>
      <c r="BSU26" s="13"/>
      <c r="BSV26" s="13"/>
      <c r="BSW26" s="13"/>
      <c r="BSX26" s="13"/>
      <c r="BSY26" s="13"/>
      <c r="BSZ26" s="13"/>
      <c r="BTA26" s="13"/>
      <c r="BTB26" s="13"/>
      <c r="BTC26" s="13"/>
      <c r="BTD26" s="13"/>
      <c r="BTE26" s="13"/>
      <c r="BTF26" s="13"/>
      <c r="BTG26" s="13"/>
      <c r="BTH26" s="13"/>
      <c r="BTI26" s="13"/>
      <c r="BTJ26" s="13"/>
      <c r="BTK26" s="13"/>
      <c r="BTL26" s="13"/>
      <c r="BTM26" s="13"/>
      <c r="BTN26" s="13"/>
      <c r="BTO26" s="13"/>
      <c r="BTP26" s="13"/>
      <c r="BTQ26" s="13"/>
      <c r="BTR26" s="13"/>
      <c r="BTS26" s="13"/>
      <c r="BTT26" s="13"/>
      <c r="BTU26" s="13"/>
      <c r="BTV26" s="13"/>
      <c r="BTW26" s="13"/>
      <c r="BTX26" s="13"/>
      <c r="BTY26" s="13"/>
      <c r="BTZ26" s="13"/>
      <c r="BUA26" s="13"/>
      <c r="BUB26" s="13"/>
      <c r="BUC26" s="13"/>
      <c r="BUD26" s="13"/>
      <c r="BUE26" s="13"/>
      <c r="BUF26" s="13"/>
      <c r="BUG26" s="13"/>
      <c r="BUH26" s="13"/>
      <c r="BUI26" s="13"/>
      <c r="BUJ26" s="13"/>
      <c r="BUK26" s="13"/>
      <c r="BUL26" s="13"/>
      <c r="BUM26" s="13"/>
      <c r="BUN26" s="13"/>
      <c r="BUO26" s="13"/>
      <c r="BUP26" s="13"/>
      <c r="BUQ26" s="13"/>
      <c r="BUR26" s="13"/>
      <c r="BUS26" s="13"/>
      <c r="BUT26" s="13"/>
      <c r="BUU26" s="13"/>
      <c r="BUV26" s="13"/>
      <c r="BUW26" s="13"/>
      <c r="BUX26" s="13"/>
      <c r="BUY26" s="13"/>
      <c r="BUZ26" s="13"/>
      <c r="BVA26" s="13"/>
      <c r="BVB26" s="13"/>
      <c r="BVC26" s="13"/>
      <c r="BVD26" s="13"/>
      <c r="BVE26" s="13"/>
      <c r="BVF26" s="13"/>
      <c r="BVG26" s="13"/>
      <c r="BVH26" s="13"/>
      <c r="BVI26" s="13"/>
      <c r="BVJ26" s="13"/>
      <c r="BVK26" s="13"/>
      <c r="BVL26" s="13"/>
      <c r="BVM26" s="13"/>
      <c r="BVN26" s="13"/>
      <c r="BVO26" s="13"/>
      <c r="BVP26" s="13"/>
      <c r="BVQ26" s="13"/>
      <c r="BVR26" s="13"/>
      <c r="BVS26" s="13"/>
      <c r="BVT26" s="13"/>
      <c r="BVU26" s="13"/>
      <c r="BVV26" s="13"/>
      <c r="BVW26" s="13"/>
      <c r="BVX26" s="13"/>
      <c r="BVY26" s="13"/>
      <c r="BVZ26" s="13"/>
      <c r="BWA26" s="13"/>
      <c r="BWB26" s="13"/>
      <c r="BWC26" s="13"/>
      <c r="BWD26" s="13"/>
      <c r="BWE26" s="13"/>
      <c r="BWF26" s="13"/>
      <c r="BWG26" s="13"/>
      <c r="BWH26" s="13"/>
      <c r="BWI26" s="13"/>
      <c r="BWJ26" s="13"/>
      <c r="BWK26" s="13"/>
      <c r="BWL26" s="13"/>
      <c r="BWM26" s="13"/>
      <c r="BWN26" s="13"/>
      <c r="BWO26" s="13"/>
      <c r="BWP26" s="13"/>
      <c r="BWQ26" s="13"/>
      <c r="BWR26" s="13"/>
      <c r="BWS26" s="13"/>
      <c r="BWT26" s="13"/>
      <c r="BWU26" s="13"/>
      <c r="BWV26" s="13"/>
      <c r="BWW26" s="13"/>
      <c r="BWX26" s="13"/>
      <c r="BWY26" s="13"/>
      <c r="BWZ26" s="13"/>
      <c r="BXA26" s="13"/>
      <c r="BXB26" s="13"/>
      <c r="BXC26" s="13"/>
      <c r="BXD26" s="13"/>
      <c r="BXE26" s="13"/>
      <c r="BXF26" s="13"/>
      <c r="BXG26" s="13"/>
      <c r="BXH26" s="13"/>
      <c r="BXI26" s="13"/>
      <c r="BXJ26" s="13"/>
      <c r="BXK26" s="13"/>
      <c r="BXL26" s="13"/>
      <c r="BXM26" s="13"/>
      <c r="BXN26" s="13"/>
      <c r="BXO26" s="13"/>
      <c r="BXP26" s="13"/>
      <c r="BXQ26" s="13"/>
      <c r="BXR26" s="13"/>
      <c r="BXS26" s="13"/>
      <c r="BXT26" s="13"/>
      <c r="BXU26" s="13"/>
      <c r="BXV26" s="13"/>
      <c r="BXW26" s="13"/>
      <c r="BXX26" s="13"/>
      <c r="BXY26" s="13"/>
      <c r="BXZ26" s="13"/>
      <c r="BYA26" s="13"/>
      <c r="BYB26" s="13"/>
      <c r="BYC26" s="13"/>
      <c r="BYD26" s="13"/>
      <c r="BYE26" s="13"/>
      <c r="BYF26" s="13"/>
      <c r="BYG26" s="13"/>
      <c r="BYH26" s="13"/>
      <c r="BYI26" s="13"/>
      <c r="BYJ26" s="13"/>
      <c r="BYK26" s="13"/>
      <c r="BYL26" s="13"/>
      <c r="BYM26" s="13"/>
      <c r="BYN26" s="13"/>
      <c r="BYO26" s="13"/>
      <c r="BYP26" s="13"/>
      <c r="BYQ26" s="13"/>
      <c r="BYR26" s="13"/>
      <c r="BYS26" s="13"/>
      <c r="BYT26" s="13"/>
      <c r="BYU26" s="13"/>
      <c r="BYV26" s="13"/>
      <c r="BYW26" s="13"/>
      <c r="BYX26" s="13"/>
      <c r="BYY26" s="13"/>
      <c r="BYZ26" s="13"/>
      <c r="BZA26" s="13"/>
      <c r="BZB26" s="13"/>
      <c r="BZC26" s="13"/>
      <c r="BZD26" s="13"/>
      <c r="BZE26" s="13"/>
      <c r="BZF26" s="13"/>
      <c r="BZG26" s="13"/>
      <c r="BZH26" s="13"/>
      <c r="BZI26" s="13"/>
      <c r="BZJ26" s="13"/>
      <c r="BZK26" s="13"/>
      <c r="BZL26" s="13"/>
      <c r="BZM26" s="13"/>
      <c r="BZN26" s="13"/>
      <c r="BZO26" s="13"/>
      <c r="BZP26" s="13"/>
      <c r="BZQ26" s="13"/>
      <c r="BZR26" s="13"/>
      <c r="BZS26" s="13"/>
      <c r="BZT26" s="13"/>
      <c r="BZU26" s="13"/>
      <c r="BZV26" s="13"/>
      <c r="BZW26" s="13"/>
      <c r="BZX26" s="13"/>
      <c r="BZY26" s="13"/>
      <c r="BZZ26" s="13"/>
      <c r="CAA26" s="13"/>
      <c r="CAB26" s="13"/>
      <c r="CAC26" s="13"/>
      <c r="CAD26" s="13"/>
      <c r="CAE26" s="13"/>
      <c r="CAF26" s="13"/>
      <c r="CAG26" s="13"/>
      <c r="CAH26" s="13"/>
      <c r="CAI26" s="13"/>
      <c r="CAJ26" s="13"/>
      <c r="CAK26" s="13"/>
      <c r="CAL26" s="13"/>
      <c r="CAM26" s="13"/>
      <c r="CAN26" s="13"/>
      <c r="CAO26" s="13"/>
      <c r="CAP26" s="13"/>
      <c r="CAQ26" s="13"/>
      <c r="CAR26" s="13"/>
      <c r="CAS26" s="13"/>
      <c r="CAT26" s="13"/>
      <c r="CAU26" s="13"/>
      <c r="CAV26" s="13"/>
      <c r="CAW26" s="13"/>
      <c r="CAX26" s="13"/>
      <c r="CAY26" s="13"/>
      <c r="CAZ26" s="13"/>
      <c r="CBA26" s="13"/>
      <c r="CBB26" s="13"/>
      <c r="CBC26" s="13"/>
      <c r="CBD26" s="13"/>
      <c r="CBE26" s="13"/>
      <c r="CBF26" s="13"/>
      <c r="CBG26" s="13"/>
      <c r="CBH26" s="13"/>
      <c r="CBI26" s="13"/>
      <c r="CBJ26" s="13"/>
      <c r="CBK26" s="13"/>
      <c r="CBL26" s="13"/>
      <c r="CBM26" s="13"/>
      <c r="CBN26" s="13"/>
      <c r="CBO26" s="13"/>
      <c r="CBP26" s="13"/>
      <c r="CBQ26" s="13"/>
      <c r="CBR26" s="13"/>
      <c r="CBS26" s="13"/>
      <c r="CBT26" s="13"/>
      <c r="CBU26" s="13"/>
      <c r="CBV26" s="13"/>
      <c r="CBW26" s="13"/>
      <c r="CBX26" s="13"/>
      <c r="CBY26" s="13"/>
      <c r="CBZ26" s="13"/>
      <c r="CCA26" s="13"/>
      <c r="CCB26" s="13"/>
      <c r="CCC26" s="13"/>
      <c r="CCD26" s="13"/>
      <c r="CCE26" s="13"/>
      <c r="CCF26" s="13"/>
      <c r="CCG26" s="13"/>
      <c r="CCH26" s="13"/>
      <c r="CCI26" s="13"/>
      <c r="CCJ26" s="13"/>
      <c r="CCK26" s="13"/>
      <c r="CCL26" s="13"/>
      <c r="CCM26" s="13"/>
      <c r="CCN26" s="13"/>
      <c r="CCO26" s="13"/>
      <c r="CCP26" s="13"/>
      <c r="CCQ26" s="13"/>
      <c r="CCR26" s="13"/>
      <c r="CCS26" s="13"/>
      <c r="CCT26" s="13"/>
      <c r="CCU26" s="13"/>
      <c r="CCV26" s="13"/>
      <c r="CCW26" s="13"/>
      <c r="CCX26" s="13"/>
      <c r="CCY26" s="13"/>
      <c r="CCZ26" s="13"/>
      <c r="CDA26" s="13"/>
      <c r="CDB26" s="13"/>
      <c r="CDC26" s="13"/>
      <c r="CDD26" s="13"/>
      <c r="CDE26" s="13"/>
      <c r="CDF26" s="13"/>
      <c r="CDG26" s="13"/>
      <c r="CDH26" s="13"/>
      <c r="CDI26" s="13"/>
      <c r="CDJ26" s="13"/>
      <c r="CDK26" s="13"/>
      <c r="CDL26" s="13"/>
      <c r="CDM26" s="13"/>
      <c r="CDN26" s="13"/>
      <c r="CDO26" s="13"/>
      <c r="CDP26" s="13"/>
      <c r="CDQ26" s="13"/>
      <c r="CDR26" s="13"/>
      <c r="CDS26" s="13"/>
      <c r="CDT26" s="13"/>
      <c r="CDU26" s="13"/>
      <c r="CDV26" s="13"/>
      <c r="CDW26" s="13"/>
      <c r="CDX26" s="13"/>
      <c r="CDY26" s="13"/>
      <c r="CDZ26" s="13"/>
      <c r="CEA26" s="13"/>
      <c r="CEB26" s="13"/>
      <c r="CEC26" s="13"/>
      <c r="CED26" s="13"/>
      <c r="CEE26" s="13"/>
      <c r="CEF26" s="13"/>
      <c r="CEG26" s="13"/>
      <c r="CEH26" s="13"/>
      <c r="CEI26" s="13"/>
      <c r="CEJ26" s="13"/>
      <c r="CEK26" s="13"/>
      <c r="CEL26" s="13"/>
      <c r="CEM26" s="13"/>
      <c r="CEN26" s="13"/>
      <c r="CEO26" s="13"/>
      <c r="CEP26" s="13"/>
      <c r="CEQ26" s="13"/>
      <c r="CER26" s="13"/>
      <c r="CES26" s="13"/>
      <c r="CET26" s="13"/>
      <c r="CEU26" s="13"/>
      <c r="CEV26" s="13"/>
      <c r="CEW26" s="13"/>
      <c r="CEX26" s="13"/>
      <c r="CEY26" s="13"/>
      <c r="CEZ26" s="13"/>
      <c r="CFA26" s="13"/>
      <c r="CFB26" s="13"/>
      <c r="CFC26" s="13"/>
      <c r="CFD26" s="13"/>
      <c r="CFE26" s="13"/>
      <c r="CFF26" s="13"/>
      <c r="CFG26" s="13"/>
      <c r="CFH26" s="13"/>
      <c r="CFI26" s="13"/>
      <c r="CFJ26" s="13"/>
      <c r="CFK26" s="13"/>
      <c r="CFL26" s="13"/>
      <c r="CFM26" s="13"/>
      <c r="CFN26" s="13"/>
      <c r="CFO26" s="13"/>
      <c r="CFP26" s="13"/>
      <c r="CFQ26" s="13"/>
      <c r="CFR26" s="13"/>
      <c r="CFS26" s="13"/>
      <c r="CFT26" s="13"/>
      <c r="CFU26" s="13"/>
      <c r="CFV26" s="13"/>
      <c r="CFW26" s="13"/>
      <c r="CFX26" s="13"/>
      <c r="CFY26" s="13"/>
      <c r="CFZ26" s="13"/>
      <c r="CGA26" s="13"/>
      <c r="CGB26" s="13"/>
      <c r="CGC26" s="13"/>
      <c r="CGD26" s="13"/>
      <c r="CGE26" s="13"/>
      <c r="CGF26" s="13"/>
      <c r="CGG26" s="13"/>
      <c r="CGH26" s="13"/>
      <c r="CGI26" s="13"/>
      <c r="CGJ26" s="13"/>
      <c r="CGK26" s="13"/>
      <c r="CGL26" s="13"/>
      <c r="CGM26" s="13"/>
      <c r="CGN26" s="13"/>
      <c r="CGO26" s="13"/>
      <c r="CGP26" s="13"/>
      <c r="CGQ26" s="13"/>
      <c r="CGR26" s="13"/>
      <c r="CGS26" s="13"/>
      <c r="CGT26" s="13"/>
      <c r="CGU26" s="13"/>
      <c r="CGV26" s="13"/>
      <c r="CGW26" s="13"/>
      <c r="CGX26" s="13"/>
      <c r="CGY26" s="13"/>
      <c r="CGZ26" s="13"/>
      <c r="CHA26" s="13"/>
      <c r="CHB26" s="13"/>
      <c r="CHC26" s="13"/>
      <c r="CHD26" s="13"/>
      <c r="CHE26" s="13"/>
      <c r="CHF26" s="13"/>
      <c r="CHG26" s="13"/>
      <c r="CHH26" s="13"/>
      <c r="CHI26" s="13"/>
      <c r="CHJ26" s="13"/>
      <c r="CHK26" s="13"/>
      <c r="CHL26" s="13"/>
      <c r="CHM26" s="13"/>
      <c r="CHN26" s="13"/>
      <c r="CHO26" s="13"/>
      <c r="CHP26" s="13"/>
      <c r="CHQ26" s="13"/>
      <c r="CHR26" s="13"/>
      <c r="CHS26" s="13"/>
      <c r="CHT26" s="13"/>
      <c r="CHU26" s="13"/>
      <c r="CHV26" s="13"/>
      <c r="CHW26" s="13"/>
      <c r="CHX26" s="13"/>
      <c r="CHY26" s="13"/>
      <c r="CHZ26" s="13"/>
      <c r="CIA26" s="13"/>
      <c r="CIB26" s="13"/>
      <c r="CIC26" s="13"/>
      <c r="CID26" s="13"/>
      <c r="CIE26" s="13"/>
      <c r="CIF26" s="13"/>
      <c r="CIG26" s="13"/>
      <c r="CIH26" s="13"/>
      <c r="CII26" s="13"/>
      <c r="CIJ26" s="13"/>
      <c r="CIK26" s="13"/>
      <c r="CIL26" s="13"/>
      <c r="CIM26" s="13"/>
      <c r="CIN26" s="13"/>
      <c r="CIO26" s="13"/>
      <c r="CIP26" s="13"/>
      <c r="CIQ26" s="13"/>
      <c r="CIR26" s="13"/>
      <c r="CIS26" s="13"/>
      <c r="CIT26" s="13"/>
      <c r="CIU26" s="13"/>
      <c r="CIV26" s="13"/>
      <c r="CIW26" s="13"/>
      <c r="CIX26" s="13"/>
      <c r="CIY26" s="13"/>
      <c r="CIZ26" s="13"/>
      <c r="CJA26" s="13"/>
      <c r="CJB26" s="13"/>
      <c r="CJC26" s="13"/>
      <c r="CJD26" s="13"/>
      <c r="CJE26" s="13"/>
      <c r="CJF26" s="13"/>
      <c r="CJG26" s="13"/>
      <c r="CJH26" s="13"/>
      <c r="CJI26" s="13"/>
      <c r="CJJ26" s="13"/>
      <c r="CJK26" s="13"/>
      <c r="CJL26" s="13"/>
      <c r="CJM26" s="13"/>
      <c r="CJN26" s="13"/>
      <c r="CJO26" s="13"/>
      <c r="CJP26" s="13"/>
      <c r="CJQ26" s="13"/>
      <c r="CJR26" s="13"/>
      <c r="CJS26" s="13"/>
      <c r="CJT26" s="13"/>
      <c r="CJU26" s="13"/>
      <c r="CJV26" s="13"/>
      <c r="CJW26" s="13"/>
      <c r="CJX26" s="13"/>
      <c r="CJY26" s="13"/>
      <c r="CJZ26" s="13"/>
      <c r="CKA26" s="13"/>
      <c r="CKB26" s="13"/>
      <c r="CKC26" s="13"/>
      <c r="CKD26" s="13"/>
      <c r="CKE26" s="13"/>
      <c r="CKF26" s="13"/>
      <c r="CKG26" s="13"/>
      <c r="CKH26" s="13"/>
      <c r="CKI26" s="13"/>
      <c r="CKJ26" s="13"/>
      <c r="CKK26" s="13"/>
      <c r="CKL26" s="13"/>
      <c r="CKM26" s="13"/>
      <c r="CKN26" s="13"/>
      <c r="CKO26" s="13"/>
      <c r="CKP26" s="13"/>
      <c r="CKQ26" s="13"/>
      <c r="CKR26" s="13"/>
      <c r="CKS26" s="13"/>
      <c r="CKT26" s="13"/>
      <c r="CKU26" s="13"/>
      <c r="CKV26" s="13"/>
      <c r="CKW26" s="13"/>
      <c r="CKX26" s="13"/>
      <c r="CKY26" s="13"/>
      <c r="CKZ26" s="13"/>
      <c r="CLA26" s="13"/>
      <c r="CLB26" s="13"/>
      <c r="CLC26" s="13"/>
      <c r="CLD26" s="13"/>
      <c r="CLE26" s="13"/>
      <c r="CLF26" s="13"/>
      <c r="CLG26" s="13"/>
      <c r="CLH26" s="13"/>
      <c r="CLI26" s="13"/>
      <c r="CLJ26" s="13"/>
      <c r="CLK26" s="13"/>
      <c r="CLL26" s="13"/>
      <c r="CLM26" s="13"/>
      <c r="CLN26" s="13"/>
      <c r="CLO26" s="13"/>
      <c r="CLP26" s="13"/>
      <c r="CLQ26" s="13"/>
      <c r="CLR26" s="13"/>
      <c r="CLS26" s="13"/>
      <c r="CLT26" s="13"/>
      <c r="CLU26" s="13"/>
      <c r="CLV26" s="13"/>
      <c r="CLW26" s="13"/>
      <c r="CLX26" s="13"/>
      <c r="CLY26" s="13"/>
      <c r="CLZ26" s="13"/>
      <c r="CMA26" s="13"/>
      <c r="CMB26" s="13"/>
      <c r="CMC26" s="13"/>
      <c r="CMD26" s="13"/>
      <c r="CME26" s="13"/>
      <c r="CMF26" s="13"/>
      <c r="CMG26" s="13"/>
      <c r="CMH26" s="13"/>
      <c r="CMI26" s="13"/>
      <c r="CMJ26" s="13"/>
      <c r="CMK26" s="13"/>
      <c r="CML26" s="13"/>
      <c r="CMM26" s="13"/>
      <c r="CMN26" s="13"/>
      <c r="CMO26" s="13"/>
      <c r="CMP26" s="13"/>
      <c r="CMQ26" s="13"/>
      <c r="CMR26" s="13"/>
      <c r="CMS26" s="13"/>
      <c r="CMT26" s="13"/>
      <c r="CMU26" s="13"/>
      <c r="CMV26" s="13"/>
      <c r="CMW26" s="13"/>
      <c r="CMX26" s="13"/>
      <c r="CMY26" s="13"/>
      <c r="CMZ26" s="13"/>
      <c r="CNA26" s="13"/>
      <c r="CNB26" s="13"/>
      <c r="CNC26" s="13"/>
      <c r="CND26" s="13"/>
      <c r="CNE26" s="13"/>
      <c r="CNF26" s="13"/>
      <c r="CNG26" s="13"/>
      <c r="CNH26" s="13"/>
      <c r="CNI26" s="13"/>
      <c r="CNJ26" s="13"/>
      <c r="CNK26" s="13"/>
      <c r="CNL26" s="13"/>
      <c r="CNM26" s="13"/>
      <c r="CNN26" s="13"/>
      <c r="CNO26" s="13"/>
      <c r="CNP26" s="13"/>
      <c r="CNQ26" s="13"/>
      <c r="CNR26" s="13"/>
      <c r="CNS26" s="13"/>
      <c r="CNT26" s="13"/>
      <c r="CNU26" s="13"/>
      <c r="CNV26" s="13"/>
      <c r="CNW26" s="13"/>
      <c r="CNX26" s="13"/>
      <c r="CNY26" s="13"/>
      <c r="CNZ26" s="13"/>
      <c r="COA26" s="13"/>
      <c r="COB26" s="13"/>
      <c r="COC26" s="13"/>
      <c r="COD26" s="13"/>
      <c r="COE26" s="13"/>
      <c r="COF26" s="13"/>
      <c r="COG26" s="13"/>
      <c r="COH26" s="13"/>
      <c r="COI26" s="13"/>
      <c r="COJ26" s="13"/>
      <c r="COK26" s="13"/>
      <c r="COL26" s="13"/>
      <c r="COM26" s="13"/>
      <c r="CON26" s="13"/>
      <c r="COO26" s="13"/>
      <c r="COP26" s="13"/>
      <c r="COQ26" s="13"/>
      <c r="COR26" s="13"/>
      <c r="COS26" s="13"/>
      <c r="COT26" s="13"/>
      <c r="COU26" s="13"/>
      <c r="COV26" s="13"/>
      <c r="COW26" s="13"/>
      <c r="COX26" s="13"/>
      <c r="COY26" s="13"/>
      <c r="COZ26" s="13"/>
      <c r="CPA26" s="13"/>
      <c r="CPB26" s="13"/>
      <c r="CPC26" s="13"/>
      <c r="CPD26" s="13"/>
      <c r="CPE26" s="13"/>
      <c r="CPF26" s="13"/>
      <c r="CPG26" s="13"/>
      <c r="CPH26" s="13"/>
      <c r="CPI26" s="13"/>
      <c r="CPJ26" s="13"/>
      <c r="CPK26" s="13"/>
      <c r="CPL26" s="13"/>
      <c r="CPM26" s="13"/>
      <c r="CPN26" s="13"/>
      <c r="CPO26" s="13"/>
      <c r="CPP26" s="13"/>
      <c r="CPQ26" s="13"/>
      <c r="CPR26" s="13"/>
      <c r="CPS26" s="13"/>
      <c r="CPT26" s="13"/>
      <c r="CPU26" s="13"/>
      <c r="CPV26" s="13"/>
      <c r="CPW26" s="13"/>
      <c r="CPX26" s="13"/>
      <c r="CPY26" s="13"/>
      <c r="CPZ26" s="13"/>
      <c r="CQA26" s="13"/>
      <c r="CQB26" s="13"/>
      <c r="CQC26" s="13"/>
      <c r="CQD26" s="13"/>
      <c r="CQE26" s="13"/>
      <c r="CQF26" s="13"/>
      <c r="CQG26" s="13"/>
      <c r="CQH26" s="13"/>
      <c r="CQI26" s="13"/>
      <c r="CQJ26" s="13"/>
      <c r="CQK26" s="13"/>
      <c r="CQL26" s="13"/>
      <c r="CQM26" s="13"/>
      <c r="CQN26" s="13"/>
      <c r="CQO26" s="13"/>
      <c r="CQP26" s="13"/>
      <c r="CQQ26" s="13"/>
      <c r="CQR26" s="13"/>
      <c r="CQS26" s="13"/>
      <c r="CQT26" s="13"/>
      <c r="CQU26" s="13"/>
      <c r="CQV26" s="13"/>
      <c r="CQW26" s="13"/>
      <c r="CQX26" s="13"/>
      <c r="CQY26" s="13"/>
      <c r="CQZ26" s="13"/>
      <c r="CRA26" s="13"/>
      <c r="CRB26" s="13"/>
      <c r="CRC26" s="13"/>
      <c r="CRD26" s="13"/>
      <c r="CRE26" s="13"/>
      <c r="CRF26" s="13"/>
      <c r="CRG26" s="13"/>
      <c r="CRH26" s="13"/>
      <c r="CRI26" s="13"/>
      <c r="CRJ26" s="13"/>
      <c r="CRK26" s="13"/>
      <c r="CRL26" s="13"/>
      <c r="CRM26" s="13"/>
      <c r="CRN26" s="13"/>
      <c r="CRO26" s="13"/>
      <c r="CRP26" s="13"/>
      <c r="CRQ26" s="13"/>
      <c r="CRR26" s="13"/>
      <c r="CRS26" s="13"/>
      <c r="CRT26" s="13"/>
      <c r="CRU26" s="13"/>
      <c r="CRV26" s="13"/>
      <c r="CRW26" s="13"/>
      <c r="CRX26" s="13"/>
      <c r="CRY26" s="13"/>
      <c r="CRZ26" s="13"/>
      <c r="CSA26" s="13"/>
      <c r="CSB26" s="13"/>
      <c r="CSC26" s="13"/>
      <c r="CSD26" s="13"/>
      <c r="CSE26" s="13"/>
      <c r="CSF26" s="13"/>
      <c r="CSG26" s="13"/>
      <c r="CSH26" s="13"/>
      <c r="CSI26" s="13"/>
      <c r="CSJ26" s="13"/>
      <c r="CSK26" s="13"/>
      <c r="CSL26" s="13"/>
      <c r="CSM26" s="13"/>
      <c r="CSN26" s="13"/>
      <c r="CSO26" s="13"/>
      <c r="CSP26" s="13"/>
      <c r="CSQ26" s="13"/>
      <c r="CSR26" s="13"/>
      <c r="CSS26" s="13"/>
      <c r="CST26" s="13"/>
      <c r="CSU26" s="13"/>
      <c r="CSV26" s="13"/>
      <c r="CSW26" s="13"/>
      <c r="CSX26" s="13"/>
      <c r="CSY26" s="13"/>
      <c r="CSZ26" s="13"/>
      <c r="CTA26" s="13"/>
      <c r="CTB26" s="13"/>
      <c r="CTC26" s="13"/>
      <c r="CTD26" s="13"/>
      <c r="CTE26" s="13"/>
      <c r="CTF26" s="13"/>
      <c r="CTG26" s="13"/>
      <c r="CTH26" s="13"/>
      <c r="CTI26" s="13"/>
      <c r="CTJ26" s="13"/>
      <c r="CTK26" s="13"/>
      <c r="CTL26" s="13"/>
      <c r="CTM26" s="13"/>
      <c r="CTN26" s="13"/>
      <c r="CTO26" s="13"/>
      <c r="CTP26" s="13"/>
      <c r="CTQ26" s="13"/>
      <c r="CTR26" s="13"/>
      <c r="CTS26" s="13"/>
      <c r="CTT26" s="13"/>
      <c r="CTU26" s="13"/>
      <c r="CTV26" s="13"/>
      <c r="CTW26" s="13"/>
      <c r="CTX26" s="13"/>
      <c r="CTY26" s="13"/>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c r="XFC26" s="13"/>
      <c r="XFD26" s="13"/>
    </row>
    <row r="27" customFormat="1" ht="12" customHeight="1" spans="1:16384">
      <c r="A27" s="20"/>
      <c r="B27" s="20" t="s">
        <v>225</v>
      </c>
      <c r="C27" s="21" t="s">
        <v>226</v>
      </c>
      <c r="D27" s="22"/>
      <c r="E27" s="33"/>
      <c r="F27" s="33"/>
      <c r="G27" s="34"/>
      <c r="H27" s="34"/>
      <c r="I27" s="34"/>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c r="BFG27" s="13"/>
      <c r="BFH27" s="13"/>
      <c r="BFI27" s="13"/>
      <c r="BFJ27" s="13"/>
      <c r="BFK27" s="13"/>
      <c r="BFL27" s="13"/>
      <c r="BFM27" s="13"/>
      <c r="BFN27" s="13"/>
      <c r="BFO27" s="13"/>
      <c r="BFP27" s="13"/>
      <c r="BFQ27" s="13"/>
      <c r="BFR27" s="13"/>
      <c r="BFS27" s="13"/>
      <c r="BFT27" s="13"/>
      <c r="BFU27" s="13"/>
      <c r="BFV27" s="13"/>
      <c r="BFW27" s="13"/>
      <c r="BFX27" s="13"/>
      <c r="BFY27" s="13"/>
      <c r="BFZ27" s="13"/>
      <c r="BGA27" s="13"/>
      <c r="BGB27" s="13"/>
      <c r="BGC27" s="13"/>
      <c r="BGD27" s="13"/>
      <c r="BGE27" s="13"/>
      <c r="BGF27" s="13"/>
      <c r="BGG27" s="13"/>
      <c r="BGH27" s="13"/>
      <c r="BGI27" s="13"/>
      <c r="BGJ27" s="13"/>
      <c r="BGK27" s="13"/>
      <c r="BGL27" s="13"/>
      <c r="BGM27" s="13"/>
      <c r="BGN27" s="13"/>
      <c r="BGO27" s="13"/>
      <c r="BGP27" s="13"/>
      <c r="BGQ27" s="13"/>
      <c r="BGR27" s="13"/>
      <c r="BGS27" s="13"/>
      <c r="BGT27" s="13"/>
      <c r="BGU27" s="13"/>
      <c r="BGV27" s="13"/>
      <c r="BGW27" s="13"/>
      <c r="BGX27" s="13"/>
      <c r="BGY27" s="13"/>
      <c r="BGZ27" s="13"/>
      <c r="BHA27" s="13"/>
      <c r="BHB27" s="13"/>
      <c r="BHC27" s="13"/>
      <c r="BHD27" s="13"/>
      <c r="BHE27" s="13"/>
      <c r="BHF27" s="13"/>
      <c r="BHG27" s="13"/>
      <c r="BHH27" s="13"/>
      <c r="BHI27" s="13"/>
      <c r="BHJ27" s="13"/>
      <c r="BHK27" s="13"/>
      <c r="BHL27" s="13"/>
      <c r="BHM27" s="13"/>
      <c r="BHN27" s="13"/>
      <c r="BHO27" s="13"/>
      <c r="BHP27" s="13"/>
      <c r="BHQ27" s="13"/>
      <c r="BHR27" s="13"/>
      <c r="BHS27" s="13"/>
      <c r="BHT27" s="13"/>
      <c r="BHU27" s="13"/>
      <c r="BHV27" s="13"/>
      <c r="BHW27" s="13"/>
      <c r="BHX27" s="13"/>
      <c r="BHY27" s="13"/>
      <c r="BHZ27" s="13"/>
      <c r="BIA27" s="13"/>
      <c r="BIB27" s="13"/>
      <c r="BIC27" s="13"/>
      <c r="BID27" s="13"/>
      <c r="BIE27" s="13"/>
      <c r="BIF27" s="13"/>
      <c r="BIG27" s="13"/>
      <c r="BIH27" s="13"/>
      <c r="BII27" s="13"/>
      <c r="BIJ27" s="13"/>
      <c r="BIK27" s="13"/>
      <c r="BIL27" s="13"/>
      <c r="BIM27" s="13"/>
      <c r="BIN27" s="13"/>
      <c r="BIO27" s="13"/>
      <c r="BIP27" s="13"/>
      <c r="BIQ27" s="13"/>
      <c r="BIR27" s="13"/>
      <c r="BIS27" s="13"/>
      <c r="BIT27" s="13"/>
      <c r="BIU27" s="13"/>
      <c r="BIV27" s="13"/>
      <c r="BIW27" s="13"/>
      <c r="BIX27" s="13"/>
      <c r="BIY27" s="13"/>
      <c r="BIZ27" s="13"/>
      <c r="BJA27" s="13"/>
      <c r="BJB27" s="13"/>
      <c r="BJC27" s="13"/>
      <c r="BJD27" s="13"/>
      <c r="BJE27" s="13"/>
      <c r="BJF27" s="13"/>
      <c r="BJG27" s="13"/>
      <c r="BJH27" s="13"/>
      <c r="BJI27" s="13"/>
      <c r="BJJ27" s="13"/>
      <c r="BJK27" s="13"/>
      <c r="BJL27" s="13"/>
      <c r="BJM27" s="13"/>
      <c r="BJN27" s="13"/>
      <c r="BJO27" s="13"/>
      <c r="BJP27" s="13"/>
      <c r="BJQ27" s="13"/>
      <c r="BJR27" s="13"/>
      <c r="BJS27" s="13"/>
      <c r="BJT27" s="13"/>
      <c r="BJU27" s="13"/>
      <c r="BJV27" s="13"/>
      <c r="BJW27" s="13"/>
      <c r="BJX27" s="13"/>
      <c r="BJY27" s="13"/>
      <c r="BJZ27" s="13"/>
      <c r="BKA27" s="13"/>
      <c r="BKB27" s="13"/>
      <c r="BKC27" s="13"/>
      <c r="BKD27" s="13"/>
      <c r="BKE27" s="13"/>
      <c r="BKF27" s="13"/>
      <c r="BKG27" s="13"/>
      <c r="BKH27" s="13"/>
      <c r="BKI27" s="13"/>
      <c r="BKJ27" s="13"/>
      <c r="BKK27" s="13"/>
      <c r="BKL27" s="13"/>
      <c r="BKM27" s="13"/>
      <c r="BKN27" s="13"/>
      <c r="BKO27" s="13"/>
      <c r="BKP27" s="13"/>
      <c r="BKQ27" s="13"/>
      <c r="BKR27" s="13"/>
      <c r="BKS27" s="13"/>
      <c r="BKT27" s="13"/>
      <c r="BKU27" s="13"/>
      <c r="BKV27" s="13"/>
      <c r="BKW27" s="13"/>
      <c r="BKX27" s="13"/>
      <c r="BKY27" s="13"/>
      <c r="BKZ27" s="13"/>
      <c r="BLA27" s="13"/>
      <c r="BLB27" s="13"/>
      <c r="BLC27" s="13"/>
      <c r="BLD27" s="13"/>
      <c r="BLE27" s="13"/>
      <c r="BLF27" s="13"/>
      <c r="BLG27" s="13"/>
      <c r="BLH27" s="13"/>
      <c r="BLI27" s="13"/>
      <c r="BLJ27" s="13"/>
      <c r="BLK27" s="13"/>
      <c r="BLL27" s="13"/>
      <c r="BLM27" s="13"/>
      <c r="BLN27" s="13"/>
      <c r="BLO27" s="13"/>
      <c r="BLP27" s="13"/>
      <c r="BLQ27" s="13"/>
      <c r="BLR27" s="13"/>
      <c r="BLS27" s="13"/>
      <c r="BLT27" s="13"/>
      <c r="BLU27" s="13"/>
      <c r="BLV27" s="13"/>
      <c r="BLW27" s="13"/>
      <c r="BLX27" s="13"/>
      <c r="BLY27" s="13"/>
      <c r="BLZ27" s="13"/>
      <c r="BMA27" s="13"/>
      <c r="BMB27" s="13"/>
      <c r="BMC27" s="13"/>
      <c r="BMD27" s="13"/>
      <c r="BME27" s="13"/>
      <c r="BMF27" s="13"/>
      <c r="BMG27" s="13"/>
      <c r="BMH27" s="13"/>
      <c r="BMI27" s="13"/>
      <c r="BMJ27" s="13"/>
      <c r="BMK27" s="13"/>
      <c r="BML27" s="13"/>
      <c r="BMM27" s="13"/>
      <c r="BMN27" s="13"/>
      <c r="BMO27" s="13"/>
      <c r="BMP27" s="13"/>
      <c r="BMQ27" s="13"/>
      <c r="BMR27" s="13"/>
      <c r="BMS27" s="13"/>
      <c r="BMT27" s="13"/>
      <c r="BMU27" s="13"/>
      <c r="BMV27" s="13"/>
      <c r="BMW27" s="13"/>
      <c r="BMX27" s="13"/>
      <c r="BMY27" s="13"/>
      <c r="BMZ27" s="13"/>
      <c r="BNA27" s="13"/>
      <c r="BNB27" s="13"/>
      <c r="BNC27" s="13"/>
      <c r="BND27" s="13"/>
      <c r="BNE27" s="13"/>
      <c r="BNF27" s="13"/>
      <c r="BNG27" s="13"/>
      <c r="BNH27" s="13"/>
      <c r="BNI27" s="13"/>
      <c r="BNJ27" s="13"/>
      <c r="BNK27" s="13"/>
      <c r="BNL27" s="13"/>
      <c r="BNM27" s="13"/>
      <c r="BNN27" s="13"/>
      <c r="BNO27" s="13"/>
      <c r="BNP27" s="13"/>
      <c r="BNQ27" s="13"/>
      <c r="BNR27" s="13"/>
      <c r="BNS27" s="13"/>
      <c r="BNT27" s="13"/>
      <c r="BNU27" s="13"/>
      <c r="BNV27" s="13"/>
      <c r="BNW27" s="13"/>
      <c r="BNX27" s="13"/>
      <c r="BNY27" s="13"/>
      <c r="BNZ27" s="13"/>
      <c r="BOA27" s="13"/>
      <c r="BOB27" s="13"/>
      <c r="BOC27" s="13"/>
      <c r="BOD27" s="13"/>
      <c r="BOE27" s="13"/>
      <c r="BOF27" s="13"/>
      <c r="BOG27" s="13"/>
      <c r="BOH27" s="13"/>
      <c r="BOI27" s="13"/>
      <c r="BOJ27" s="13"/>
      <c r="BOK27" s="13"/>
      <c r="BOL27" s="13"/>
      <c r="BOM27" s="13"/>
      <c r="BON27" s="13"/>
      <c r="BOO27" s="13"/>
      <c r="BOP27" s="13"/>
      <c r="BOQ27" s="13"/>
      <c r="BOR27" s="13"/>
      <c r="BOS27" s="13"/>
      <c r="BOT27" s="13"/>
      <c r="BOU27" s="13"/>
      <c r="BOV27" s="13"/>
      <c r="BOW27" s="13"/>
      <c r="BOX27" s="13"/>
      <c r="BOY27" s="13"/>
      <c r="BOZ27" s="13"/>
      <c r="BPA27" s="13"/>
      <c r="BPB27" s="13"/>
      <c r="BPC27" s="13"/>
      <c r="BPD27" s="13"/>
      <c r="BPE27" s="13"/>
      <c r="BPF27" s="13"/>
      <c r="BPG27" s="13"/>
      <c r="BPH27" s="13"/>
      <c r="BPI27" s="13"/>
      <c r="BPJ27" s="13"/>
      <c r="BPK27" s="13"/>
      <c r="BPL27" s="13"/>
      <c r="BPM27" s="13"/>
      <c r="BPN27" s="13"/>
      <c r="BPO27" s="13"/>
      <c r="BPP27" s="13"/>
      <c r="BPQ27" s="13"/>
      <c r="BPR27" s="13"/>
      <c r="BPS27" s="13"/>
      <c r="BPT27" s="13"/>
      <c r="BPU27" s="13"/>
      <c r="BPV27" s="13"/>
      <c r="BPW27" s="13"/>
      <c r="BPX27" s="13"/>
      <c r="BPY27" s="13"/>
      <c r="BPZ27" s="13"/>
      <c r="BQA27" s="13"/>
      <c r="BQB27" s="13"/>
      <c r="BQC27" s="13"/>
      <c r="BQD27" s="13"/>
      <c r="BQE27" s="13"/>
      <c r="BQF27" s="13"/>
      <c r="BQG27" s="13"/>
      <c r="BQH27" s="13"/>
      <c r="BQI27" s="13"/>
      <c r="BQJ27" s="13"/>
      <c r="BQK27" s="13"/>
      <c r="BQL27" s="13"/>
      <c r="BQM27" s="13"/>
      <c r="BQN27" s="13"/>
      <c r="BQO27" s="13"/>
      <c r="BQP27" s="13"/>
      <c r="BQQ27" s="13"/>
      <c r="BQR27" s="13"/>
      <c r="BQS27" s="13"/>
      <c r="BQT27" s="13"/>
      <c r="BQU27" s="13"/>
      <c r="BQV27" s="13"/>
      <c r="BQW27" s="13"/>
      <c r="BQX27" s="13"/>
      <c r="BQY27" s="13"/>
      <c r="BQZ27" s="13"/>
      <c r="BRA27" s="13"/>
      <c r="BRB27" s="13"/>
      <c r="BRC27" s="13"/>
      <c r="BRD27" s="13"/>
      <c r="BRE27" s="13"/>
      <c r="BRF27" s="13"/>
      <c r="BRG27" s="13"/>
      <c r="BRH27" s="13"/>
      <c r="BRI27" s="13"/>
      <c r="BRJ27" s="13"/>
      <c r="BRK27" s="13"/>
      <c r="BRL27" s="13"/>
      <c r="BRM27" s="13"/>
      <c r="BRN27" s="13"/>
      <c r="BRO27" s="13"/>
      <c r="BRP27" s="13"/>
      <c r="BRQ27" s="13"/>
      <c r="BRR27" s="13"/>
      <c r="BRS27" s="13"/>
      <c r="BRT27" s="13"/>
      <c r="BRU27" s="13"/>
      <c r="BRV27" s="13"/>
      <c r="BRW27" s="13"/>
      <c r="BRX27" s="13"/>
      <c r="BRY27" s="13"/>
      <c r="BRZ27" s="13"/>
      <c r="BSA27" s="13"/>
      <c r="BSB27" s="13"/>
      <c r="BSC27" s="13"/>
      <c r="BSD27" s="13"/>
      <c r="BSE27" s="13"/>
      <c r="BSF27" s="13"/>
      <c r="BSG27" s="13"/>
      <c r="BSH27" s="13"/>
      <c r="BSI27" s="13"/>
      <c r="BSJ27" s="13"/>
      <c r="BSK27" s="13"/>
      <c r="BSL27" s="13"/>
      <c r="BSM27" s="13"/>
      <c r="BSN27" s="13"/>
      <c r="BSO27" s="13"/>
      <c r="BSP27" s="13"/>
      <c r="BSQ27" s="13"/>
      <c r="BSR27" s="13"/>
      <c r="BSS27" s="13"/>
      <c r="BST27" s="13"/>
      <c r="BSU27" s="13"/>
      <c r="BSV27" s="13"/>
      <c r="BSW27" s="13"/>
      <c r="BSX27" s="13"/>
      <c r="BSY27" s="13"/>
      <c r="BSZ27" s="13"/>
      <c r="BTA27" s="13"/>
      <c r="BTB27" s="13"/>
      <c r="BTC27" s="13"/>
      <c r="BTD27" s="13"/>
      <c r="BTE27" s="13"/>
      <c r="BTF27" s="13"/>
      <c r="BTG27" s="13"/>
      <c r="BTH27" s="13"/>
      <c r="BTI27" s="13"/>
      <c r="BTJ27" s="13"/>
      <c r="BTK27" s="13"/>
      <c r="BTL27" s="13"/>
      <c r="BTM27" s="13"/>
      <c r="BTN27" s="13"/>
      <c r="BTO27" s="13"/>
      <c r="BTP27" s="13"/>
      <c r="BTQ27" s="13"/>
      <c r="BTR27" s="13"/>
      <c r="BTS27" s="13"/>
      <c r="BTT27" s="13"/>
      <c r="BTU27" s="13"/>
      <c r="BTV27" s="13"/>
      <c r="BTW27" s="13"/>
      <c r="BTX27" s="13"/>
      <c r="BTY27" s="13"/>
      <c r="BTZ27" s="13"/>
      <c r="BUA27" s="13"/>
      <c r="BUB27" s="13"/>
      <c r="BUC27" s="13"/>
      <c r="BUD27" s="13"/>
      <c r="BUE27" s="13"/>
      <c r="BUF27" s="13"/>
      <c r="BUG27" s="13"/>
      <c r="BUH27" s="13"/>
      <c r="BUI27" s="13"/>
      <c r="BUJ27" s="13"/>
      <c r="BUK27" s="13"/>
      <c r="BUL27" s="13"/>
      <c r="BUM27" s="13"/>
      <c r="BUN27" s="13"/>
      <c r="BUO27" s="13"/>
      <c r="BUP27" s="13"/>
      <c r="BUQ27" s="13"/>
      <c r="BUR27" s="13"/>
      <c r="BUS27" s="13"/>
      <c r="BUT27" s="13"/>
      <c r="BUU27" s="13"/>
      <c r="BUV27" s="13"/>
      <c r="BUW27" s="13"/>
      <c r="BUX27" s="13"/>
      <c r="BUY27" s="13"/>
      <c r="BUZ27" s="13"/>
      <c r="BVA27" s="13"/>
      <c r="BVB27" s="13"/>
      <c r="BVC27" s="13"/>
      <c r="BVD27" s="13"/>
      <c r="BVE27" s="13"/>
      <c r="BVF27" s="13"/>
      <c r="BVG27" s="13"/>
      <c r="BVH27" s="13"/>
      <c r="BVI27" s="13"/>
      <c r="BVJ27" s="13"/>
      <c r="BVK27" s="13"/>
      <c r="BVL27" s="13"/>
      <c r="BVM27" s="13"/>
      <c r="BVN27" s="13"/>
      <c r="BVO27" s="13"/>
      <c r="BVP27" s="13"/>
      <c r="BVQ27" s="13"/>
      <c r="BVR27" s="13"/>
      <c r="BVS27" s="13"/>
      <c r="BVT27" s="13"/>
      <c r="BVU27" s="13"/>
      <c r="BVV27" s="13"/>
      <c r="BVW27" s="13"/>
      <c r="BVX27" s="13"/>
      <c r="BVY27" s="13"/>
      <c r="BVZ27" s="13"/>
      <c r="BWA27" s="13"/>
      <c r="BWB27" s="13"/>
      <c r="BWC27" s="13"/>
      <c r="BWD27" s="13"/>
      <c r="BWE27" s="13"/>
      <c r="BWF27" s="13"/>
      <c r="BWG27" s="13"/>
      <c r="BWH27" s="13"/>
      <c r="BWI27" s="13"/>
      <c r="BWJ27" s="13"/>
      <c r="BWK27" s="13"/>
      <c r="BWL27" s="13"/>
      <c r="BWM27" s="13"/>
      <c r="BWN27" s="13"/>
      <c r="BWO27" s="13"/>
      <c r="BWP27" s="13"/>
      <c r="BWQ27" s="13"/>
      <c r="BWR27" s="13"/>
      <c r="BWS27" s="13"/>
      <c r="BWT27" s="13"/>
      <c r="BWU27" s="13"/>
      <c r="BWV27" s="13"/>
      <c r="BWW27" s="13"/>
      <c r="BWX27" s="13"/>
      <c r="BWY27" s="13"/>
      <c r="BWZ27" s="13"/>
      <c r="BXA27" s="13"/>
      <c r="BXB27" s="13"/>
      <c r="BXC27" s="13"/>
      <c r="BXD27" s="13"/>
      <c r="BXE27" s="13"/>
      <c r="BXF27" s="13"/>
      <c r="BXG27" s="13"/>
      <c r="BXH27" s="13"/>
      <c r="BXI27" s="13"/>
      <c r="BXJ27" s="13"/>
      <c r="BXK27" s="13"/>
      <c r="BXL27" s="13"/>
      <c r="BXM27" s="13"/>
      <c r="BXN27" s="13"/>
      <c r="BXO27" s="13"/>
      <c r="BXP27" s="13"/>
      <c r="BXQ27" s="13"/>
      <c r="BXR27" s="13"/>
      <c r="BXS27" s="13"/>
      <c r="BXT27" s="13"/>
      <c r="BXU27" s="13"/>
      <c r="BXV27" s="13"/>
      <c r="BXW27" s="13"/>
      <c r="BXX27" s="13"/>
      <c r="BXY27" s="13"/>
      <c r="BXZ27" s="13"/>
      <c r="BYA27" s="13"/>
      <c r="BYB27" s="13"/>
      <c r="BYC27" s="13"/>
      <c r="BYD27" s="13"/>
      <c r="BYE27" s="13"/>
      <c r="BYF27" s="13"/>
      <c r="BYG27" s="13"/>
      <c r="BYH27" s="13"/>
      <c r="BYI27" s="13"/>
      <c r="BYJ27" s="13"/>
      <c r="BYK27" s="13"/>
      <c r="BYL27" s="13"/>
      <c r="BYM27" s="13"/>
      <c r="BYN27" s="13"/>
      <c r="BYO27" s="13"/>
      <c r="BYP27" s="13"/>
      <c r="BYQ27" s="13"/>
      <c r="BYR27" s="13"/>
      <c r="BYS27" s="13"/>
      <c r="BYT27" s="13"/>
      <c r="BYU27" s="13"/>
      <c r="BYV27" s="13"/>
      <c r="BYW27" s="13"/>
      <c r="BYX27" s="13"/>
      <c r="BYY27" s="13"/>
      <c r="BYZ27" s="13"/>
      <c r="BZA27" s="13"/>
      <c r="BZB27" s="13"/>
      <c r="BZC27" s="13"/>
      <c r="BZD27" s="13"/>
      <c r="BZE27" s="13"/>
      <c r="BZF27" s="13"/>
      <c r="BZG27" s="13"/>
      <c r="BZH27" s="13"/>
      <c r="BZI27" s="13"/>
      <c r="BZJ27" s="13"/>
      <c r="BZK27" s="13"/>
      <c r="BZL27" s="13"/>
      <c r="BZM27" s="13"/>
      <c r="BZN27" s="13"/>
      <c r="BZO27" s="13"/>
      <c r="BZP27" s="13"/>
      <c r="BZQ27" s="13"/>
      <c r="BZR27" s="13"/>
      <c r="BZS27" s="13"/>
      <c r="BZT27" s="13"/>
      <c r="BZU27" s="13"/>
      <c r="BZV27" s="13"/>
      <c r="BZW27" s="13"/>
      <c r="BZX27" s="13"/>
      <c r="BZY27" s="13"/>
      <c r="BZZ27" s="13"/>
      <c r="CAA27" s="13"/>
      <c r="CAB27" s="13"/>
      <c r="CAC27" s="13"/>
      <c r="CAD27" s="13"/>
      <c r="CAE27" s="13"/>
      <c r="CAF27" s="13"/>
      <c r="CAG27" s="13"/>
      <c r="CAH27" s="13"/>
      <c r="CAI27" s="13"/>
      <c r="CAJ27" s="13"/>
      <c r="CAK27" s="13"/>
      <c r="CAL27" s="13"/>
      <c r="CAM27" s="13"/>
      <c r="CAN27" s="13"/>
      <c r="CAO27" s="13"/>
      <c r="CAP27" s="13"/>
      <c r="CAQ27" s="13"/>
      <c r="CAR27" s="13"/>
      <c r="CAS27" s="13"/>
      <c r="CAT27" s="13"/>
      <c r="CAU27" s="13"/>
      <c r="CAV27" s="13"/>
      <c r="CAW27" s="13"/>
      <c r="CAX27" s="13"/>
      <c r="CAY27" s="13"/>
      <c r="CAZ27" s="13"/>
      <c r="CBA27" s="13"/>
      <c r="CBB27" s="13"/>
      <c r="CBC27" s="13"/>
      <c r="CBD27" s="13"/>
      <c r="CBE27" s="13"/>
      <c r="CBF27" s="13"/>
      <c r="CBG27" s="13"/>
      <c r="CBH27" s="13"/>
      <c r="CBI27" s="13"/>
      <c r="CBJ27" s="13"/>
      <c r="CBK27" s="13"/>
      <c r="CBL27" s="13"/>
      <c r="CBM27" s="13"/>
      <c r="CBN27" s="13"/>
      <c r="CBO27" s="13"/>
      <c r="CBP27" s="13"/>
      <c r="CBQ27" s="13"/>
      <c r="CBR27" s="13"/>
      <c r="CBS27" s="13"/>
      <c r="CBT27" s="13"/>
      <c r="CBU27" s="13"/>
      <c r="CBV27" s="13"/>
      <c r="CBW27" s="13"/>
      <c r="CBX27" s="13"/>
      <c r="CBY27" s="13"/>
      <c r="CBZ27" s="13"/>
      <c r="CCA27" s="13"/>
      <c r="CCB27" s="13"/>
      <c r="CCC27" s="13"/>
      <c r="CCD27" s="13"/>
      <c r="CCE27" s="13"/>
      <c r="CCF27" s="13"/>
      <c r="CCG27" s="13"/>
      <c r="CCH27" s="13"/>
      <c r="CCI27" s="13"/>
      <c r="CCJ27" s="13"/>
      <c r="CCK27" s="13"/>
      <c r="CCL27" s="13"/>
      <c r="CCM27" s="13"/>
      <c r="CCN27" s="13"/>
      <c r="CCO27" s="13"/>
      <c r="CCP27" s="13"/>
      <c r="CCQ27" s="13"/>
      <c r="CCR27" s="13"/>
      <c r="CCS27" s="13"/>
      <c r="CCT27" s="13"/>
      <c r="CCU27" s="13"/>
      <c r="CCV27" s="13"/>
      <c r="CCW27" s="13"/>
      <c r="CCX27" s="13"/>
      <c r="CCY27" s="13"/>
      <c r="CCZ27" s="13"/>
      <c r="CDA27" s="13"/>
      <c r="CDB27" s="13"/>
      <c r="CDC27" s="13"/>
      <c r="CDD27" s="13"/>
      <c r="CDE27" s="13"/>
      <c r="CDF27" s="13"/>
      <c r="CDG27" s="13"/>
      <c r="CDH27" s="13"/>
      <c r="CDI27" s="13"/>
      <c r="CDJ27" s="13"/>
      <c r="CDK27" s="13"/>
      <c r="CDL27" s="13"/>
      <c r="CDM27" s="13"/>
      <c r="CDN27" s="13"/>
      <c r="CDO27" s="13"/>
      <c r="CDP27" s="13"/>
      <c r="CDQ27" s="13"/>
      <c r="CDR27" s="13"/>
      <c r="CDS27" s="13"/>
      <c r="CDT27" s="13"/>
      <c r="CDU27" s="13"/>
      <c r="CDV27" s="13"/>
      <c r="CDW27" s="13"/>
      <c r="CDX27" s="13"/>
      <c r="CDY27" s="13"/>
      <c r="CDZ27" s="13"/>
      <c r="CEA27" s="13"/>
      <c r="CEB27" s="13"/>
      <c r="CEC27" s="13"/>
      <c r="CED27" s="13"/>
      <c r="CEE27" s="13"/>
      <c r="CEF27" s="13"/>
      <c r="CEG27" s="13"/>
      <c r="CEH27" s="13"/>
      <c r="CEI27" s="13"/>
      <c r="CEJ27" s="13"/>
      <c r="CEK27" s="13"/>
      <c r="CEL27" s="13"/>
      <c r="CEM27" s="13"/>
      <c r="CEN27" s="13"/>
      <c r="CEO27" s="13"/>
      <c r="CEP27" s="13"/>
      <c r="CEQ27" s="13"/>
      <c r="CER27" s="13"/>
      <c r="CES27" s="13"/>
      <c r="CET27" s="13"/>
      <c r="CEU27" s="13"/>
      <c r="CEV27" s="13"/>
      <c r="CEW27" s="13"/>
      <c r="CEX27" s="13"/>
      <c r="CEY27" s="13"/>
      <c r="CEZ27" s="13"/>
      <c r="CFA27" s="13"/>
      <c r="CFB27" s="13"/>
      <c r="CFC27" s="13"/>
      <c r="CFD27" s="13"/>
      <c r="CFE27" s="13"/>
      <c r="CFF27" s="13"/>
      <c r="CFG27" s="13"/>
      <c r="CFH27" s="13"/>
      <c r="CFI27" s="13"/>
      <c r="CFJ27" s="13"/>
      <c r="CFK27" s="13"/>
      <c r="CFL27" s="13"/>
      <c r="CFM27" s="13"/>
      <c r="CFN27" s="13"/>
      <c r="CFO27" s="13"/>
      <c r="CFP27" s="13"/>
      <c r="CFQ27" s="13"/>
      <c r="CFR27" s="13"/>
      <c r="CFS27" s="13"/>
      <c r="CFT27" s="13"/>
      <c r="CFU27" s="13"/>
      <c r="CFV27" s="13"/>
      <c r="CFW27" s="13"/>
      <c r="CFX27" s="13"/>
      <c r="CFY27" s="13"/>
      <c r="CFZ27" s="13"/>
      <c r="CGA27" s="13"/>
      <c r="CGB27" s="13"/>
      <c r="CGC27" s="13"/>
      <c r="CGD27" s="13"/>
      <c r="CGE27" s="13"/>
      <c r="CGF27" s="13"/>
      <c r="CGG27" s="13"/>
      <c r="CGH27" s="13"/>
      <c r="CGI27" s="13"/>
      <c r="CGJ27" s="13"/>
      <c r="CGK27" s="13"/>
      <c r="CGL27" s="13"/>
      <c r="CGM27" s="13"/>
      <c r="CGN27" s="13"/>
      <c r="CGO27" s="13"/>
      <c r="CGP27" s="13"/>
      <c r="CGQ27" s="13"/>
      <c r="CGR27" s="13"/>
      <c r="CGS27" s="13"/>
      <c r="CGT27" s="13"/>
      <c r="CGU27" s="13"/>
      <c r="CGV27" s="13"/>
      <c r="CGW27" s="13"/>
      <c r="CGX27" s="13"/>
      <c r="CGY27" s="13"/>
      <c r="CGZ27" s="13"/>
      <c r="CHA27" s="13"/>
      <c r="CHB27" s="13"/>
      <c r="CHC27" s="13"/>
      <c r="CHD27" s="13"/>
      <c r="CHE27" s="13"/>
      <c r="CHF27" s="13"/>
      <c r="CHG27" s="13"/>
      <c r="CHH27" s="13"/>
      <c r="CHI27" s="13"/>
      <c r="CHJ27" s="13"/>
      <c r="CHK27" s="13"/>
      <c r="CHL27" s="13"/>
      <c r="CHM27" s="13"/>
      <c r="CHN27" s="13"/>
      <c r="CHO27" s="13"/>
      <c r="CHP27" s="13"/>
      <c r="CHQ27" s="13"/>
      <c r="CHR27" s="13"/>
      <c r="CHS27" s="13"/>
      <c r="CHT27" s="13"/>
      <c r="CHU27" s="13"/>
      <c r="CHV27" s="13"/>
      <c r="CHW27" s="13"/>
      <c r="CHX27" s="13"/>
      <c r="CHY27" s="13"/>
      <c r="CHZ27" s="13"/>
      <c r="CIA27" s="13"/>
      <c r="CIB27" s="13"/>
      <c r="CIC27" s="13"/>
      <c r="CID27" s="13"/>
      <c r="CIE27" s="13"/>
      <c r="CIF27" s="13"/>
      <c r="CIG27" s="13"/>
      <c r="CIH27" s="13"/>
      <c r="CII27" s="13"/>
      <c r="CIJ27" s="13"/>
      <c r="CIK27" s="13"/>
      <c r="CIL27" s="13"/>
      <c r="CIM27" s="13"/>
      <c r="CIN27" s="13"/>
      <c r="CIO27" s="13"/>
      <c r="CIP27" s="13"/>
      <c r="CIQ27" s="13"/>
      <c r="CIR27" s="13"/>
      <c r="CIS27" s="13"/>
      <c r="CIT27" s="13"/>
      <c r="CIU27" s="13"/>
      <c r="CIV27" s="13"/>
      <c r="CIW27" s="13"/>
      <c r="CIX27" s="13"/>
      <c r="CIY27" s="13"/>
      <c r="CIZ27" s="13"/>
      <c r="CJA27" s="13"/>
      <c r="CJB27" s="13"/>
      <c r="CJC27" s="13"/>
      <c r="CJD27" s="13"/>
      <c r="CJE27" s="13"/>
      <c r="CJF27" s="13"/>
      <c r="CJG27" s="13"/>
      <c r="CJH27" s="13"/>
      <c r="CJI27" s="13"/>
      <c r="CJJ27" s="13"/>
      <c r="CJK27" s="13"/>
      <c r="CJL27" s="13"/>
      <c r="CJM27" s="13"/>
      <c r="CJN27" s="13"/>
      <c r="CJO27" s="13"/>
      <c r="CJP27" s="13"/>
      <c r="CJQ27" s="13"/>
      <c r="CJR27" s="13"/>
      <c r="CJS27" s="13"/>
      <c r="CJT27" s="13"/>
      <c r="CJU27" s="13"/>
      <c r="CJV27" s="13"/>
      <c r="CJW27" s="13"/>
      <c r="CJX27" s="13"/>
      <c r="CJY27" s="13"/>
      <c r="CJZ27" s="13"/>
      <c r="CKA27" s="13"/>
      <c r="CKB27" s="13"/>
      <c r="CKC27" s="13"/>
      <c r="CKD27" s="13"/>
      <c r="CKE27" s="13"/>
      <c r="CKF27" s="13"/>
      <c r="CKG27" s="13"/>
      <c r="CKH27" s="13"/>
      <c r="CKI27" s="13"/>
      <c r="CKJ27" s="13"/>
      <c r="CKK27" s="13"/>
      <c r="CKL27" s="13"/>
      <c r="CKM27" s="13"/>
      <c r="CKN27" s="13"/>
      <c r="CKO27" s="13"/>
      <c r="CKP27" s="13"/>
      <c r="CKQ27" s="13"/>
      <c r="CKR27" s="13"/>
      <c r="CKS27" s="13"/>
      <c r="CKT27" s="13"/>
      <c r="CKU27" s="13"/>
      <c r="CKV27" s="13"/>
      <c r="CKW27" s="13"/>
      <c r="CKX27" s="13"/>
      <c r="CKY27" s="13"/>
      <c r="CKZ27" s="13"/>
      <c r="CLA27" s="13"/>
      <c r="CLB27" s="13"/>
      <c r="CLC27" s="13"/>
      <c r="CLD27" s="13"/>
      <c r="CLE27" s="13"/>
      <c r="CLF27" s="13"/>
      <c r="CLG27" s="13"/>
      <c r="CLH27" s="13"/>
      <c r="CLI27" s="13"/>
      <c r="CLJ27" s="13"/>
      <c r="CLK27" s="13"/>
      <c r="CLL27" s="13"/>
      <c r="CLM27" s="13"/>
      <c r="CLN27" s="13"/>
      <c r="CLO27" s="13"/>
      <c r="CLP27" s="13"/>
      <c r="CLQ27" s="13"/>
      <c r="CLR27" s="13"/>
      <c r="CLS27" s="13"/>
      <c r="CLT27" s="13"/>
      <c r="CLU27" s="13"/>
      <c r="CLV27" s="13"/>
      <c r="CLW27" s="13"/>
      <c r="CLX27" s="13"/>
      <c r="CLY27" s="13"/>
      <c r="CLZ27" s="13"/>
      <c r="CMA27" s="13"/>
      <c r="CMB27" s="13"/>
      <c r="CMC27" s="13"/>
      <c r="CMD27" s="13"/>
      <c r="CME27" s="13"/>
      <c r="CMF27" s="13"/>
      <c r="CMG27" s="13"/>
      <c r="CMH27" s="13"/>
      <c r="CMI27" s="13"/>
      <c r="CMJ27" s="13"/>
      <c r="CMK27" s="13"/>
      <c r="CML27" s="13"/>
      <c r="CMM27" s="13"/>
      <c r="CMN27" s="13"/>
      <c r="CMO27" s="13"/>
      <c r="CMP27" s="13"/>
      <c r="CMQ27" s="13"/>
      <c r="CMR27" s="13"/>
      <c r="CMS27" s="13"/>
      <c r="CMT27" s="13"/>
      <c r="CMU27" s="13"/>
      <c r="CMV27" s="13"/>
      <c r="CMW27" s="13"/>
      <c r="CMX27" s="13"/>
      <c r="CMY27" s="13"/>
      <c r="CMZ27" s="13"/>
      <c r="CNA27" s="13"/>
      <c r="CNB27" s="13"/>
      <c r="CNC27" s="13"/>
      <c r="CND27" s="13"/>
      <c r="CNE27" s="13"/>
      <c r="CNF27" s="13"/>
      <c r="CNG27" s="13"/>
      <c r="CNH27" s="13"/>
      <c r="CNI27" s="13"/>
      <c r="CNJ27" s="13"/>
      <c r="CNK27" s="13"/>
      <c r="CNL27" s="13"/>
      <c r="CNM27" s="13"/>
      <c r="CNN27" s="13"/>
      <c r="CNO27" s="13"/>
      <c r="CNP27" s="13"/>
      <c r="CNQ27" s="13"/>
      <c r="CNR27" s="13"/>
      <c r="CNS27" s="13"/>
      <c r="CNT27" s="13"/>
      <c r="CNU27" s="13"/>
      <c r="CNV27" s="13"/>
      <c r="CNW27" s="13"/>
      <c r="CNX27" s="13"/>
      <c r="CNY27" s="13"/>
      <c r="CNZ27" s="13"/>
      <c r="COA27" s="13"/>
      <c r="COB27" s="13"/>
      <c r="COC27" s="13"/>
      <c r="COD27" s="13"/>
      <c r="COE27" s="13"/>
      <c r="COF27" s="13"/>
      <c r="COG27" s="13"/>
      <c r="COH27" s="13"/>
      <c r="COI27" s="13"/>
      <c r="COJ27" s="13"/>
      <c r="COK27" s="13"/>
      <c r="COL27" s="13"/>
      <c r="COM27" s="13"/>
      <c r="CON27" s="13"/>
      <c r="COO27" s="13"/>
      <c r="COP27" s="13"/>
      <c r="COQ27" s="13"/>
      <c r="COR27" s="13"/>
      <c r="COS27" s="13"/>
      <c r="COT27" s="13"/>
      <c r="COU27" s="13"/>
      <c r="COV27" s="13"/>
      <c r="COW27" s="13"/>
      <c r="COX27" s="13"/>
      <c r="COY27" s="13"/>
      <c r="COZ27" s="13"/>
      <c r="CPA27" s="13"/>
      <c r="CPB27" s="13"/>
      <c r="CPC27" s="13"/>
      <c r="CPD27" s="13"/>
      <c r="CPE27" s="13"/>
      <c r="CPF27" s="13"/>
      <c r="CPG27" s="13"/>
      <c r="CPH27" s="13"/>
      <c r="CPI27" s="13"/>
      <c r="CPJ27" s="13"/>
      <c r="CPK27" s="13"/>
      <c r="CPL27" s="13"/>
      <c r="CPM27" s="13"/>
      <c r="CPN27" s="13"/>
      <c r="CPO27" s="13"/>
      <c r="CPP27" s="13"/>
      <c r="CPQ27" s="13"/>
      <c r="CPR27" s="13"/>
      <c r="CPS27" s="13"/>
      <c r="CPT27" s="13"/>
      <c r="CPU27" s="13"/>
      <c r="CPV27" s="13"/>
      <c r="CPW27" s="13"/>
      <c r="CPX27" s="13"/>
      <c r="CPY27" s="13"/>
      <c r="CPZ27" s="13"/>
      <c r="CQA27" s="13"/>
      <c r="CQB27" s="13"/>
      <c r="CQC27" s="13"/>
      <c r="CQD27" s="13"/>
      <c r="CQE27" s="13"/>
      <c r="CQF27" s="13"/>
      <c r="CQG27" s="13"/>
      <c r="CQH27" s="13"/>
      <c r="CQI27" s="13"/>
      <c r="CQJ27" s="13"/>
      <c r="CQK27" s="13"/>
      <c r="CQL27" s="13"/>
      <c r="CQM27" s="13"/>
      <c r="CQN27" s="13"/>
      <c r="CQO27" s="13"/>
      <c r="CQP27" s="13"/>
      <c r="CQQ27" s="13"/>
      <c r="CQR27" s="13"/>
      <c r="CQS27" s="13"/>
      <c r="CQT27" s="13"/>
      <c r="CQU27" s="13"/>
      <c r="CQV27" s="13"/>
      <c r="CQW27" s="13"/>
      <c r="CQX27" s="13"/>
      <c r="CQY27" s="13"/>
      <c r="CQZ27" s="13"/>
      <c r="CRA27" s="13"/>
      <c r="CRB27" s="13"/>
      <c r="CRC27" s="13"/>
      <c r="CRD27" s="13"/>
      <c r="CRE27" s="13"/>
      <c r="CRF27" s="13"/>
      <c r="CRG27" s="13"/>
      <c r="CRH27" s="13"/>
      <c r="CRI27" s="13"/>
      <c r="CRJ27" s="13"/>
      <c r="CRK27" s="13"/>
      <c r="CRL27" s="13"/>
      <c r="CRM27" s="13"/>
      <c r="CRN27" s="13"/>
      <c r="CRO27" s="13"/>
      <c r="CRP27" s="13"/>
      <c r="CRQ27" s="13"/>
      <c r="CRR27" s="13"/>
      <c r="CRS27" s="13"/>
      <c r="CRT27" s="13"/>
      <c r="CRU27" s="13"/>
      <c r="CRV27" s="13"/>
      <c r="CRW27" s="13"/>
      <c r="CRX27" s="13"/>
      <c r="CRY27" s="13"/>
      <c r="CRZ27" s="13"/>
      <c r="CSA27" s="13"/>
      <c r="CSB27" s="13"/>
      <c r="CSC27" s="13"/>
      <c r="CSD27" s="13"/>
      <c r="CSE27" s="13"/>
      <c r="CSF27" s="13"/>
      <c r="CSG27" s="13"/>
      <c r="CSH27" s="13"/>
      <c r="CSI27" s="13"/>
      <c r="CSJ27" s="13"/>
      <c r="CSK27" s="13"/>
      <c r="CSL27" s="13"/>
      <c r="CSM27" s="13"/>
      <c r="CSN27" s="13"/>
      <c r="CSO27" s="13"/>
      <c r="CSP27" s="13"/>
      <c r="CSQ27" s="13"/>
      <c r="CSR27" s="13"/>
      <c r="CSS27" s="13"/>
      <c r="CST27" s="13"/>
      <c r="CSU27" s="13"/>
      <c r="CSV27" s="13"/>
      <c r="CSW27" s="13"/>
      <c r="CSX27" s="13"/>
      <c r="CSY27" s="13"/>
      <c r="CSZ27" s="13"/>
      <c r="CTA27" s="13"/>
      <c r="CTB27" s="13"/>
      <c r="CTC27" s="13"/>
      <c r="CTD27" s="13"/>
      <c r="CTE27" s="13"/>
      <c r="CTF27" s="13"/>
      <c r="CTG27" s="13"/>
      <c r="CTH27" s="13"/>
      <c r="CTI27" s="13"/>
      <c r="CTJ27" s="13"/>
      <c r="CTK27" s="13"/>
      <c r="CTL27" s="13"/>
      <c r="CTM27" s="13"/>
      <c r="CTN27" s="13"/>
      <c r="CTO27" s="13"/>
      <c r="CTP27" s="13"/>
      <c r="CTQ27" s="13"/>
      <c r="CTR27" s="13"/>
      <c r="CTS27" s="13"/>
      <c r="CTT27" s="13"/>
      <c r="CTU27" s="13"/>
      <c r="CTV27" s="13"/>
      <c r="CTW27" s="13"/>
      <c r="CTX27" s="13"/>
      <c r="CTY27" s="13"/>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c r="XFC27" s="13"/>
      <c r="XFD27" s="13"/>
    </row>
    <row r="28" customFormat="1" ht="12" customHeight="1" spans="1:16384">
      <c r="A28" s="20"/>
      <c r="B28" s="20"/>
      <c r="C28" s="35"/>
      <c r="D28" s="36"/>
      <c r="E28" s="33"/>
      <c r="F28" s="33"/>
      <c r="G28" s="34"/>
      <c r="H28" s="34"/>
      <c r="I28" s="34"/>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3"/>
      <c r="XFD28" s="13"/>
    </row>
    <row r="29" customFormat="1" ht="12" customHeight="1" spans="1:16384">
      <c r="A29" s="20"/>
      <c r="B29" s="20"/>
      <c r="C29" s="23"/>
      <c r="D29" s="24"/>
      <c r="E29" s="33"/>
      <c r="F29" s="33"/>
      <c r="G29" s="37"/>
      <c r="H29" s="37"/>
      <c r="I29" s="37"/>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c r="XFC29" s="13"/>
      <c r="XFD29" s="13"/>
    </row>
    <row r="30" customFormat="1" ht="12" customHeight="1" spans="1:16384">
      <c r="A30" s="20"/>
      <c r="B30" s="20"/>
      <c r="C30" s="21" t="s">
        <v>227</v>
      </c>
      <c r="D30" s="38"/>
      <c r="E30" s="42" t="s">
        <v>228</v>
      </c>
      <c r="F30" s="43"/>
      <c r="G30" s="34"/>
      <c r="H30" s="34"/>
      <c r="I30" s="34"/>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c r="XFD30" s="13"/>
    </row>
    <row r="31" customFormat="1" ht="12" customHeight="1" spans="1:16384">
      <c r="A31" s="20"/>
      <c r="B31" s="20"/>
      <c r="C31" s="35"/>
      <c r="D31" s="40"/>
      <c r="E31" s="44"/>
      <c r="F31" s="43"/>
      <c r="G31" s="34"/>
      <c r="H31" s="34"/>
      <c r="I31" s="34"/>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c r="XFC31" s="13"/>
      <c r="XFD31" s="13"/>
    </row>
    <row r="32" customFormat="1" ht="12" customHeight="1" spans="1:16384">
      <c r="A32" s="20"/>
      <c r="B32" s="20"/>
      <c r="C32" s="23"/>
      <c r="D32" s="41"/>
      <c r="E32" s="45"/>
      <c r="F32" s="46"/>
      <c r="G32" s="37"/>
      <c r="H32" s="37"/>
      <c r="I32" s="37"/>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c r="XFD32" s="13"/>
    </row>
    <row r="33" customFormat="1" ht="12" customHeight="1" spans="1:16384">
      <c r="A33" s="20"/>
      <c r="B33" s="20"/>
      <c r="C33" s="21" t="s">
        <v>229</v>
      </c>
      <c r="D33" s="38"/>
      <c r="E33" s="34"/>
      <c r="F33" s="39"/>
      <c r="G33" s="34"/>
      <c r="H33" s="34"/>
      <c r="I33" s="34"/>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c r="XFC33" s="13"/>
      <c r="XFD33" s="13"/>
    </row>
    <row r="34" customFormat="1" ht="12" customHeight="1" spans="1:16384">
      <c r="A34" s="20"/>
      <c r="B34" s="20"/>
      <c r="C34" s="35"/>
      <c r="D34" s="40"/>
      <c r="E34" s="34"/>
      <c r="F34" s="39"/>
      <c r="G34" s="34"/>
      <c r="H34" s="34"/>
      <c r="I34" s="34"/>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c r="XFD34" s="13"/>
    </row>
    <row r="35" customFormat="1" ht="12" customHeight="1" spans="1:16384">
      <c r="A35" s="20"/>
      <c r="B35" s="20"/>
      <c r="C35" s="23"/>
      <c r="D35" s="41"/>
      <c r="E35" s="37"/>
      <c r="F35" s="47"/>
      <c r="G35" s="37"/>
      <c r="H35" s="37"/>
      <c r="I35" s="37"/>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c r="XFC35" s="13"/>
      <c r="XFD35" s="13"/>
    </row>
    <row r="36" customFormat="1" ht="12" customHeight="1" spans="1:16384">
      <c r="A36" s="20"/>
      <c r="B36" s="20"/>
      <c r="C36" s="21" t="s">
        <v>230</v>
      </c>
      <c r="D36" s="38"/>
      <c r="E36" s="34" t="s">
        <v>231</v>
      </c>
      <c r="F36" s="39"/>
      <c r="G36" s="34"/>
      <c r="H36" s="34"/>
      <c r="I36" s="34"/>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c r="XFD36" s="13"/>
    </row>
    <row r="37" customFormat="1" ht="12" customHeight="1" spans="1:16384">
      <c r="A37" s="20"/>
      <c r="B37" s="20"/>
      <c r="C37" s="35"/>
      <c r="D37" s="40"/>
      <c r="E37" s="34"/>
      <c r="F37" s="39"/>
      <c r="G37" s="34"/>
      <c r="H37" s="34"/>
      <c r="I37" s="34"/>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c r="XFC37" s="13"/>
      <c r="XFD37" s="13"/>
    </row>
    <row r="38" customFormat="1" ht="12" customHeight="1" spans="1:16384">
      <c r="A38" s="20"/>
      <c r="B38" s="48"/>
      <c r="C38" s="35"/>
      <c r="D38" s="40"/>
      <c r="E38" s="37"/>
      <c r="F38" s="47"/>
      <c r="G38" s="37"/>
      <c r="H38" s="37"/>
      <c r="I38" s="37"/>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c r="XFD38" s="13"/>
    </row>
    <row r="39" customFormat="1" ht="15" customHeight="1" spans="1:16384">
      <c r="A39" s="17"/>
      <c r="B39" s="20" t="s">
        <v>232</v>
      </c>
      <c r="C39" s="20" t="s">
        <v>233</v>
      </c>
      <c r="D39" s="20"/>
      <c r="E39" s="34" t="s">
        <v>234</v>
      </c>
      <c r="F39" s="34"/>
      <c r="G39" s="34"/>
      <c r="H39" s="34"/>
      <c r="I39" s="34"/>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c r="XFC39" s="13"/>
      <c r="XFD39" s="13"/>
    </row>
    <row r="40" customFormat="1" ht="16" customHeight="1" spans="1:16384">
      <c r="A40" s="17"/>
      <c r="B40" s="20"/>
      <c r="C40" s="20"/>
      <c r="D40" s="20"/>
      <c r="E40" s="34"/>
      <c r="F40" s="34"/>
      <c r="G40" s="34"/>
      <c r="H40" s="34"/>
      <c r="I40" s="34"/>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c r="XFD40" s="13"/>
    </row>
    <row r="41" customFormat="1" ht="18" customHeight="1" spans="1:16384">
      <c r="A41" s="17"/>
      <c r="B41" s="20"/>
      <c r="C41" s="20"/>
      <c r="D41" s="20"/>
      <c r="E41" s="34"/>
      <c r="F41" s="34"/>
      <c r="G41" s="34"/>
      <c r="H41" s="34"/>
      <c r="I41" s="34"/>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c r="XFC41" s="13"/>
      <c r="XFD41" s="13"/>
    </row>
    <row r="42" customFormat="1" spans="2:16384">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c r="XFD42" s="13"/>
    </row>
  </sheetData>
  <mergeCells count="52">
    <mergeCell ref="A2:I2"/>
    <mergeCell ref="A4:C4"/>
    <mergeCell ref="D4:I4"/>
    <mergeCell ref="F5:I5"/>
    <mergeCell ref="B7:C7"/>
    <mergeCell ref="D7:E7"/>
    <mergeCell ref="B8:C8"/>
    <mergeCell ref="D8:E8"/>
    <mergeCell ref="B9:C9"/>
    <mergeCell ref="D9:E9"/>
    <mergeCell ref="B10:C10"/>
    <mergeCell ref="B11:C11"/>
    <mergeCell ref="D11:E11"/>
    <mergeCell ref="B12:E12"/>
    <mergeCell ref="B13:I13"/>
    <mergeCell ref="C14:D14"/>
    <mergeCell ref="E14:F14"/>
    <mergeCell ref="G14:I14"/>
    <mergeCell ref="A5:A12"/>
    <mergeCell ref="A14:A41"/>
    <mergeCell ref="B15:B26"/>
    <mergeCell ref="B27:B38"/>
    <mergeCell ref="B39:B41"/>
    <mergeCell ref="B5:C6"/>
    <mergeCell ref="D5:E6"/>
    <mergeCell ref="C15:D17"/>
    <mergeCell ref="E15:F17"/>
    <mergeCell ref="G15:I17"/>
    <mergeCell ref="C18:D20"/>
    <mergeCell ref="E18:F20"/>
    <mergeCell ref="G18:I20"/>
    <mergeCell ref="C21:D23"/>
    <mergeCell ref="E21:F23"/>
    <mergeCell ref="G21:I23"/>
    <mergeCell ref="C24:D26"/>
    <mergeCell ref="E24:F26"/>
    <mergeCell ref="G24:I26"/>
    <mergeCell ref="C27:D29"/>
    <mergeCell ref="E27:F29"/>
    <mergeCell ref="G27:I29"/>
    <mergeCell ref="C30:D32"/>
    <mergeCell ref="E30:F32"/>
    <mergeCell ref="G30:I32"/>
    <mergeCell ref="C33:D35"/>
    <mergeCell ref="E33:F35"/>
    <mergeCell ref="G33:I35"/>
    <mergeCell ref="C36:D38"/>
    <mergeCell ref="E36:F38"/>
    <mergeCell ref="G36:I38"/>
    <mergeCell ref="C39:D41"/>
    <mergeCell ref="E39:F41"/>
    <mergeCell ref="G39:I41"/>
  </mergeCells>
  <printOptions horizontalCentered="1"/>
  <pageMargins left="1.22013888888889" right="1.45625" top="1.0625" bottom="1.0625" header="0.511805555555556" footer="0.511805555555556"/>
  <pageSetup paperSize="9" orientation="landscape" horizontalDpi="600" verticalDpi="3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showGridLines="0" showZeros="0" view="pageBreakPreview" zoomScaleNormal="100" topLeftCell="A7" workbookViewId="0">
      <selection activeCell="W23" sqref="W23"/>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ht="42" customHeight="1" spans="1:20">
      <c r="A1" s="2" t="s">
        <v>235</v>
      </c>
      <c r="B1" s="2"/>
      <c r="C1" s="2"/>
      <c r="D1" s="2"/>
      <c r="E1" s="2"/>
      <c r="F1" s="2"/>
      <c r="G1" s="2"/>
      <c r="H1" s="2"/>
      <c r="I1" s="2"/>
      <c r="J1" s="2"/>
      <c r="K1" s="2"/>
      <c r="L1" s="2"/>
      <c r="M1" s="2"/>
      <c r="N1" s="2"/>
      <c r="O1" s="2"/>
      <c r="P1" s="2"/>
      <c r="Q1" s="2"/>
      <c r="R1" s="2"/>
      <c r="S1" s="2"/>
      <c r="T1" s="2"/>
    </row>
    <row r="2" ht="15" customHeight="1" spans="1:20">
      <c r="A2" s="3" t="s">
        <v>42</v>
      </c>
      <c r="B2" s="3"/>
      <c r="C2" s="3"/>
      <c r="D2" s="3"/>
      <c r="E2" s="3"/>
      <c r="F2" s="3"/>
      <c r="G2" s="3"/>
      <c r="H2" s="4"/>
      <c r="I2" s="4"/>
      <c r="J2" s="4"/>
      <c r="K2" s="4"/>
      <c r="L2" s="4"/>
      <c r="M2" s="4"/>
      <c r="N2" s="4"/>
      <c r="O2" s="4"/>
      <c r="P2" s="4"/>
      <c r="Q2" s="4"/>
      <c r="R2" s="4"/>
      <c r="S2" s="4"/>
      <c r="T2" s="11" t="s">
        <v>2</v>
      </c>
    </row>
    <row r="3" ht="19" customHeight="1" spans="1:20">
      <c r="A3" s="5" t="s">
        <v>236</v>
      </c>
      <c r="B3" s="5"/>
      <c r="C3" s="5"/>
      <c r="D3" s="5"/>
      <c r="E3" s="5"/>
      <c r="F3" s="5"/>
      <c r="G3" s="5"/>
      <c r="H3" s="6" t="s">
        <v>237</v>
      </c>
      <c r="I3" s="5"/>
      <c r="J3" s="5"/>
      <c r="K3" s="5"/>
      <c r="L3" s="5"/>
      <c r="M3" s="5"/>
      <c r="N3" s="5"/>
      <c r="O3" s="5"/>
      <c r="P3" s="5"/>
      <c r="Q3" s="5"/>
      <c r="R3" s="5"/>
      <c r="S3" s="5"/>
      <c r="T3" s="5"/>
    </row>
    <row r="4" ht="27" customHeight="1" spans="1:20">
      <c r="A4" s="5" t="s">
        <v>238</v>
      </c>
      <c r="B4" s="5"/>
      <c r="C4" s="5"/>
      <c r="D4" s="5"/>
      <c r="E4" s="5"/>
      <c r="F4" s="5"/>
      <c r="G4" s="5"/>
      <c r="H4" s="6" t="s">
        <v>143</v>
      </c>
      <c r="I4" s="5"/>
      <c r="J4" s="5" t="s">
        <v>239</v>
      </c>
      <c r="K4" s="5"/>
      <c r="L4" s="5"/>
      <c r="M4" s="5"/>
      <c r="N4" s="5" t="s">
        <v>143</v>
      </c>
      <c r="O4" s="5"/>
      <c r="P4" s="5"/>
      <c r="Q4" s="5"/>
      <c r="R4" s="5"/>
      <c r="S4" s="5"/>
      <c r="T4" s="5"/>
    </row>
    <row r="5" ht="19" customHeight="1" spans="1:20">
      <c r="A5" s="7" t="s">
        <v>240</v>
      </c>
      <c r="B5" s="7" t="s">
        <v>241</v>
      </c>
      <c r="C5" s="7"/>
      <c r="D5" s="7"/>
      <c r="E5" s="7"/>
      <c r="F5" s="7"/>
      <c r="G5" s="7"/>
      <c r="H5" s="5" t="s">
        <v>242</v>
      </c>
      <c r="I5" s="5"/>
      <c r="J5" s="7" t="s">
        <v>243</v>
      </c>
      <c r="K5" s="7"/>
      <c r="L5" s="7"/>
      <c r="M5" s="7"/>
      <c r="N5" s="5" t="s">
        <v>244</v>
      </c>
      <c r="O5" s="5"/>
      <c r="P5" s="5"/>
      <c r="Q5" s="5"/>
      <c r="R5" s="5"/>
      <c r="S5" s="5"/>
      <c r="T5" s="5"/>
    </row>
    <row r="6" ht="19" customHeight="1" spans="1:20">
      <c r="A6" s="7"/>
      <c r="B6" s="7" t="s">
        <v>245</v>
      </c>
      <c r="C6" s="7"/>
      <c r="D6" s="7"/>
      <c r="E6" s="7"/>
      <c r="F6" s="7"/>
      <c r="G6" s="7"/>
      <c r="H6" s="7" t="s">
        <v>246</v>
      </c>
      <c r="I6" s="7"/>
      <c r="J6" s="7" t="s">
        <v>247</v>
      </c>
      <c r="K6" s="7"/>
      <c r="L6" s="7"/>
      <c r="M6" s="7"/>
      <c r="N6" s="7" t="s">
        <v>248</v>
      </c>
      <c r="O6" s="7"/>
      <c r="P6" s="7"/>
      <c r="Q6" s="7"/>
      <c r="R6" s="7"/>
      <c r="S6" s="7"/>
      <c r="T6" s="7"/>
    </row>
    <row r="7" ht="31" customHeight="1" spans="1:20">
      <c r="A7" s="7"/>
      <c r="B7" s="7" t="s">
        <v>249</v>
      </c>
      <c r="C7" s="7"/>
      <c r="D7" s="7"/>
      <c r="E7" s="7"/>
      <c r="F7" s="7"/>
      <c r="G7" s="7"/>
      <c r="H7" s="7" t="s">
        <v>250</v>
      </c>
      <c r="I7" s="7">
        <v>520</v>
      </c>
      <c r="J7" s="7" t="s">
        <v>206</v>
      </c>
      <c r="K7" s="7"/>
      <c r="L7" s="7"/>
      <c r="M7" s="7"/>
      <c r="N7" s="7"/>
      <c r="O7" s="7"/>
      <c r="P7" s="7"/>
      <c r="Q7" s="7" t="s">
        <v>17</v>
      </c>
      <c r="R7" s="7"/>
      <c r="S7" s="7"/>
      <c r="T7" s="7"/>
    </row>
    <row r="8" ht="19" customHeight="1" spans="1:20">
      <c r="A8" s="7"/>
      <c r="B8" s="7" t="s">
        <v>251</v>
      </c>
      <c r="C8" s="7"/>
      <c r="D8" s="7"/>
      <c r="E8" s="7"/>
      <c r="F8" s="7"/>
      <c r="G8" s="7"/>
      <c r="H8" s="7" t="s">
        <v>90</v>
      </c>
      <c r="I8" s="7">
        <v>520</v>
      </c>
      <c r="J8" s="7" t="s">
        <v>252</v>
      </c>
      <c r="K8" s="7"/>
      <c r="L8" s="7"/>
      <c r="M8" s="7"/>
      <c r="N8" s="7"/>
      <c r="O8" s="7"/>
      <c r="P8" s="7"/>
      <c r="Q8" s="7" t="s">
        <v>253</v>
      </c>
      <c r="R8" s="7"/>
      <c r="S8" s="7"/>
      <c r="T8" s="7"/>
    </row>
    <row r="9" ht="47" customHeight="1" spans="1:20">
      <c r="A9" s="7"/>
      <c r="B9" s="7" t="s">
        <v>254</v>
      </c>
      <c r="C9" s="7"/>
      <c r="D9" s="7"/>
      <c r="E9" s="7"/>
      <c r="F9" s="7"/>
      <c r="G9" s="7"/>
      <c r="H9" s="7" t="s">
        <v>255</v>
      </c>
      <c r="I9" s="7"/>
      <c r="J9" s="7"/>
      <c r="K9" s="7"/>
      <c r="L9" s="7"/>
      <c r="M9" s="7"/>
      <c r="N9" s="7"/>
      <c r="O9" s="7"/>
      <c r="P9" s="7"/>
      <c r="Q9" s="7"/>
      <c r="R9" s="7"/>
      <c r="S9" s="7"/>
      <c r="T9" s="7"/>
    </row>
    <row r="10" ht="33" customHeight="1" spans="1:20">
      <c r="A10" s="7"/>
      <c r="B10" s="7" t="s">
        <v>256</v>
      </c>
      <c r="C10" s="7"/>
      <c r="D10" s="7"/>
      <c r="E10" s="7"/>
      <c r="F10" s="7"/>
      <c r="G10" s="7"/>
      <c r="H10" s="7" t="s">
        <v>257</v>
      </c>
      <c r="I10" s="7"/>
      <c r="J10" s="7"/>
      <c r="K10" s="7"/>
      <c r="L10" s="7"/>
      <c r="M10" s="7"/>
      <c r="N10" s="7"/>
      <c r="O10" s="7"/>
      <c r="P10" s="7"/>
      <c r="Q10" s="7"/>
      <c r="R10" s="7"/>
      <c r="S10" s="7"/>
      <c r="T10" s="7"/>
    </row>
    <row r="11" ht="44" customHeight="1" spans="1:20">
      <c r="A11" s="7" t="s">
        <v>258</v>
      </c>
      <c r="B11" s="7" t="s">
        <v>259</v>
      </c>
      <c r="C11" s="7"/>
      <c r="D11" s="7"/>
      <c r="E11" s="7"/>
      <c r="F11" s="7"/>
      <c r="G11" s="7"/>
      <c r="H11" s="7" t="s">
        <v>260</v>
      </c>
      <c r="I11" s="7"/>
      <c r="J11" s="7"/>
      <c r="K11" s="7"/>
      <c r="L11" s="7"/>
      <c r="M11" s="7"/>
      <c r="N11" s="7"/>
      <c r="O11" s="7"/>
      <c r="P11" s="7"/>
      <c r="Q11" s="7"/>
      <c r="R11" s="7"/>
      <c r="S11" s="7"/>
      <c r="T11" s="7"/>
    </row>
    <row r="12"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ht="19" customHeight="1" spans="1:20">
      <c r="A13" s="7"/>
      <c r="B13" s="7"/>
      <c r="C13" s="7"/>
      <c r="D13" s="7" t="s">
        <v>220</v>
      </c>
      <c r="E13" s="7"/>
      <c r="F13" s="7" t="s">
        <v>221</v>
      </c>
      <c r="G13" s="7"/>
      <c r="H13" s="7"/>
      <c r="I13" s="7"/>
      <c r="J13" s="7"/>
      <c r="K13" s="7"/>
      <c r="L13" s="7"/>
      <c r="M13" s="7"/>
      <c r="N13" s="7"/>
      <c r="O13" s="7"/>
      <c r="P13" s="7"/>
      <c r="Q13" s="7"/>
      <c r="R13" s="7"/>
      <c r="S13" s="7"/>
      <c r="T13" s="7"/>
    </row>
    <row r="14" ht="19" customHeight="1" spans="1:20">
      <c r="A14" s="7"/>
      <c r="B14" s="7"/>
      <c r="C14" s="7"/>
      <c r="D14" s="7"/>
      <c r="E14" s="7"/>
      <c r="F14" s="7" t="s">
        <v>222</v>
      </c>
      <c r="G14" s="7"/>
      <c r="H14" s="7"/>
      <c r="I14" s="7"/>
      <c r="J14" s="7"/>
      <c r="K14" s="7"/>
      <c r="L14" s="7"/>
      <c r="M14" s="7"/>
      <c r="N14" s="7"/>
      <c r="O14" s="7"/>
      <c r="P14" s="7"/>
      <c r="Q14" s="7"/>
      <c r="R14" s="7"/>
      <c r="S14" s="7"/>
      <c r="T14" s="7"/>
    </row>
    <row r="15" ht="19" customHeight="1" spans="1:20">
      <c r="A15" s="7"/>
      <c r="B15" s="7"/>
      <c r="C15" s="7"/>
      <c r="D15" s="7"/>
      <c r="E15" s="7"/>
      <c r="F15" s="7" t="s">
        <v>223</v>
      </c>
      <c r="G15" s="7"/>
      <c r="H15" s="7"/>
      <c r="I15" s="7"/>
      <c r="J15" s="7"/>
      <c r="K15" s="7"/>
      <c r="L15" s="7"/>
      <c r="M15" s="7"/>
      <c r="N15" s="7"/>
      <c r="O15" s="7"/>
      <c r="P15" s="7"/>
      <c r="Q15" s="7"/>
      <c r="R15" s="7"/>
      <c r="S15" s="7"/>
      <c r="T15" s="7"/>
    </row>
    <row r="16" ht="19" customHeight="1" spans="1:20">
      <c r="A16" s="7"/>
      <c r="B16" s="7"/>
      <c r="C16" s="7"/>
      <c r="D16" s="7"/>
      <c r="E16" s="7"/>
      <c r="F16" s="7" t="s">
        <v>224</v>
      </c>
      <c r="G16" s="7"/>
      <c r="H16" s="7"/>
      <c r="I16" s="7"/>
      <c r="J16" s="7"/>
      <c r="K16" s="7"/>
      <c r="L16" s="7"/>
      <c r="M16" s="7"/>
      <c r="N16" s="7"/>
      <c r="O16" s="7"/>
      <c r="P16" s="7"/>
      <c r="Q16" s="7"/>
      <c r="R16" s="7"/>
      <c r="S16" s="7"/>
      <c r="T16" s="7"/>
    </row>
    <row r="17" ht="19" customHeight="1" spans="1:20">
      <c r="A17" s="7"/>
      <c r="B17" s="7"/>
      <c r="C17" s="7"/>
      <c r="D17" s="7" t="s">
        <v>225</v>
      </c>
      <c r="E17" s="7"/>
      <c r="F17" s="7" t="s">
        <v>262</v>
      </c>
      <c r="G17" s="7"/>
      <c r="H17" s="7"/>
      <c r="I17" s="7"/>
      <c r="J17" s="7"/>
      <c r="K17" s="7"/>
      <c r="L17" s="7"/>
      <c r="M17" s="7"/>
      <c r="N17" s="7"/>
      <c r="O17" s="7"/>
      <c r="P17" s="7"/>
      <c r="Q17" s="7"/>
      <c r="R17" s="7"/>
      <c r="S17" s="7"/>
      <c r="T17" s="7"/>
    </row>
    <row r="18" ht="52" customHeight="1" spans="1:20">
      <c r="A18" s="7"/>
      <c r="B18" s="7"/>
      <c r="C18" s="7"/>
      <c r="D18" s="7"/>
      <c r="E18" s="7"/>
      <c r="F18" s="7" t="s">
        <v>263</v>
      </c>
      <c r="G18" s="7"/>
      <c r="H18" s="7" t="s">
        <v>264</v>
      </c>
      <c r="I18" s="7"/>
      <c r="J18" s="7"/>
      <c r="K18" s="7"/>
      <c r="L18" s="7"/>
      <c r="M18" s="7"/>
      <c r="N18" s="7"/>
      <c r="O18" s="7"/>
      <c r="P18" s="7"/>
      <c r="Q18" s="7"/>
      <c r="R18" s="7"/>
      <c r="S18" s="7"/>
      <c r="T18" s="7"/>
    </row>
    <row r="19" ht="19" customHeight="1" spans="1:20">
      <c r="A19" s="7"/>
      <c r="B19" s="7"/>
      <c r="C19" s="7"/>
      <c r="D19" s="7"/>
      <c r="E19" s="7"/>
      <c r="F19" s="7" t="s">
        <v>265</v>
      </c>
      <c r="G19" s="7"/>
      <c r="H19" s="7"/>
      <c r="I19" s="7"/>
      <c r="J19" s="7"/>
      <c r="K19" s="7"/>
      <c r="L19" s="7"/>
      <c r="M19" s="7"/>
      <c r="N19" s="7"/>
      <c r="O19" s="7"/>
      <c r="P19" s="7"/>
      <c r="Q19" s="7"/>
      <c r="R19" s="7"/>
      <c r="S19" s="7"/>
      <c r="T19" s="7"/>
    </row>
    <row r="20" ht="28" customHeight="1" spans="1:20">
      <c r="A20" s="7"/>
      <c r="B20" s="7"/>
      <c r="C20" s="7"/>
      <c r="D20" s="7"/>
      <c r="E20" s="7"/>
      <c r="F20" s="7" t="s">
        <v>266</v>
      </c>
      <c r="G20" s="7"/>
      <c r="H20" s="7" t="s">
        <v>267</v>
      </c>
      <c r="I20" s="7"/>
      <c r="J20" s="7"/>
      <c r="K20" s="7"/>
      <c r="L20" s="7"/>
      <c r="M20" s="7"/>
      <c r="N20" s="7"/>
      <c r="O20" s="7"/>
      <c r="P20" s="7"/>
      <c r="Q20" s="7"/>
      <c r="R20" s="7"/>
      <c r="S20" s="7"/>
      <c r="T20" s="7"/>
    </row>
    <row r="21" ht="19" customHeight="1" spans="1:20">
      <c r="A21" s="7"/>
      <c r="B21" s="7"/>
      <c r="C21" s="7"/>
      <c r="D21" s="7" t="s">
        <v>268</v>
      </c>
      <c r="E21" s="7"/>
      <c r="F21" s="7" t="s">
        <v>269</v>
      </c>
      <c r="G21" s="7"/>
      <c r="H21" s="7" t="s">
        <v>234</v>
      </c>
      <c r="I21" s="7"/>
      <c r="J21" s="7"/>
      <c r="K21" s="7"/>
      <c r="L21" s="7"/>
      <c r="M21" s="7"/>
      <c r="N21" s="7"/>
      <c r="O21" s="7"/>
      <c r="P21" s="7"/>
      <c r="Q21" s="7"/>
      <c r="R21" s="7"/>
      <c r="S21" s="7"/>
      <c r="T21" s="7"/>
    </row>
    <row r="22"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D17:E20"/>
    <mergeCell ref="B12:C21"/>
    <mergeCell ref="D13:E16"/>
  </mergeCells>
  <printOptions horizontalCentered="1"/>
  <pageMargins left="1.22013888888889" right="1.45625" top="0.432638888888889" bottom="0.313888888888889" header="0.511805555555556" footer="0.511805555555556"/>
  <pageSetup paperSize="9" scale="95" orientation="landscape" horizontalDpi="600" vertic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workbookViewId="0">
      <selection activeCell="W16" sqref="W1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270</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242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271</v>
      </c>
      <c r="O6" s="7"/>
      <c r="P6" s="7"/>
      <c r="Q6" s="7"/>
      <c r="R6" s="7"/>
      <c r="S6" s="7"/>
      <c r="T6" s="7"/>
    </row>
    <row r="7" s="1" customFormat="1" ht="31" customHeight="1" spans="1:20">
      <c r="A7" s="7"/>
      <c r="B7" s="7" t="s">
        <v>249</v>
      </c>
      <c r="C7" s="7"/>
      <c r="D7" s="7"/>
      <c r="E7" s="7"/>
      <c r="F7" s="7"/>
      <c r="G7" s="7"/>
      <c r="H7" s="7" t="s">
        <v>250</v>
      </c>
      <c r="I7" s="7">
        <v>1000</v>
      </c>
      <c r="J7" s="7" t="s">
        <v>206</v>
      </c>
      <c r="K7" s="7"/>
      <c r="L7" s="7"/>
      <c r="M7" s="7"/>
      <c r="N7" s="7"/>
      <c r="O7" s="7"/>
      <c r="P7" s="7"/>
      <c r="Q7" s="7" t="s">
        <v>17</v>
      </c>
      <c r="R7" s="7"/>
      <c r="S7" s="7"/>
      <c r="T7" s="7"/>
    </row>
    <row r="8" s="1" customFormat="1" ht="19" customHeight="1" spans="1:20">
      <c r="A8" s="7"/>
      <c r="B8" s="7" t="s">
        <v>251</v>
      </c>
      <c r="C8" s="7"/>
      <c r="D8" s="7"/>
      <c r="E8" s="7"/>
      <c r="F8" s="7"/>
      <c r="G8" s="7"/>
      <c r="H8" s="7" t="s">
        <v>90</v>
      </c>
      <c r="I8" s="7">
        <v>1000</v>
      </c>
      <c r="J8" s="7" t="s">
        <v>252</v>
      </c>
      <c r="K8" s="7"/>
      <c r="L8" s="7"/>
      <c r="M8" s="7"/>
      <c r="N8" s="7"/>
      <c r="O8" s="7"/>
      <c r="P8" s="7"/>
      <c r="Q8" s="7" t="s">
        <v>253</v>
      </c>
      <c r="R8" s="7"/>
      <c r="S8" s="7"/>
      <c r="T8" s="7"/>
    </row>
    <row r="9" s="1" customFormat="1" ht="130" customHeight="1" spans="1:20">
      <c r="A9" s="7"/>
      <c r="B9" s="7" t="s">
        <v>254</v>
      </c>
      <c r="C9" s="7"/>
      <c r="D9" s="7"/>
      <c r="E9" s="7"/>
      <c r="F9" s="7"/>
      <c r="G9" s="7"/>
      <c r="H9" s="7" t="s">
        <v>272</v>
      </c>
      <c r="I9" s="7"/>
      <c r="J9" s="7"/>
      <c r="K9" s="7"/>
      <c r="L9" s="7"/>
      <c r="M9" s="7"/>
      <c r="N9" s="7"/>
      <c r="O9" s="7"/>
      <c r="P9" s="7"/>
      <c r="Q9" s="7"/>
      <c r="R9" s="7"/>
      <c r="S9" s="7"/>
      <c r="T9" s="7"/>
    </row>
    <row r="10" s="1" customFormat="1" spans="1:20">
      <c r="A10" s="7"/>
      <c r="B10" s="7" t="s">
        <v>256</v>
      </c>
      <c r="C10" s="7"/>
      <c r="D10" s="7"/>
      <c r="E10" s="7"/>
      <c r="F10" s="7"/>
      <c r="G10" s="7"/>
      <c r="H10" s="7" t="s">
        <v>273</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274</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76" customHeight="1" spans="1:20">
      <c r="A18" s="7"/>
      <c r="B18" s="7"/>
      <c r="C18" s="7"/>
      <c r="D18" s="7"/>
      <c r="E18" s="7"/>
      <c r="F18" s="7" t="s">
        <v>263</v>
      </c>
      <c r="G18" s="7"/>
      <c r="H18" s="7" t="s">
        <v>275</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276</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41666666666667" right="0.75" top="0.235416666666667" bottom="0.275" header="0.5" footer="0.5"/>
  <pageSetup paperSize="9" scale="81"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2"/>
  <sheetViews>
    <sheetView view="pageBreakPreview" zoomScaleNormal="100" topLeftCell="A8" workbookViewId="0">
      <selection activeCell="W22" sqref="W22"/>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277</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242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271</v>
      </c>
      <c r="O6" s="7"/>
      <c r="P6" s="7"/>
      <c r="Q6" s="7"/>
      <c r="R6" s="7"/>
      <c r="S6" s="7"/>
      <c r="T6" s="7"/>
    </row>
    <row r="7" s="1" customFormat="1" ht="31" customHeight="1" spans="1:20">
      <c r="A7" s="7"/>
      <c r="B7" s="7" t="s">
        <v>249</v>
      </c>
      <c r="C7" s="7"/>
      <c r="D7" s="7"/>
      <c r="E7" s="7"/>
      <c r="F7" s="7"/>
      <c r="G7" s="7"/>
      <c r="H7" s="7" t="s">
        <v>250</v>
      </c>
      <c r="I7" s="7">
        <v>502.2</v>
      </c>
      <c r="J7" s="7" t="s">
        <v>206</v>
      </c>
      <c r="K7" s="7"/>
      <c r="L7" s="7"/>
      <c r="M7" s="7"/>
      <c r="N7" s="7"/>
      <c r="O7" s="7"/>
      <c r="P7" s="7"/>
      <c r="Q7" s="7" t="s">
        <v>17</v>
      </c>
      <c r="R7" s="7"/>
      <c r="S7" s="7"/>
      <c r="T7" s="7"/>
    </row>
    <row r="8" s="1" customFormat="1" ht="19" customHeight="1" spans="1:20">
      <c r="A8" s="7"/>
      <c r="B8" s="7" t="s">
        <v>251</v>
      </c>
      <c r="C8" s="7"/>
      <c r="D8" s="7"/>
      <c r="E8" s="7"/>
      <c r="F8" s="7"/>
      <c r="G8" s="7"/>
      <c r="H8" s="7" t="s">
        <v>90</v>
      </c>
      <c r="I8" s="7">
        <v>502.2</v>
      </c>
      <c r="J8" s="7" t="s">
        <v>252</v>
      </c>
      <c r="K8" s="7"/>
      <c r="L8" s="7"/>
      <c r="M8" s="7"/>
      <c r="N8" s="7"/>
      <c r="O8" s="7"/>
      <c r="P8" s="7"/>
      <c r="Q8" s="7" t="s">
        <v>253</v>
      </c>
      <c r="R8" s="7"/>
      <c r="S8" s="7"/>
      <c r="T8" s="7"/>
    </row>
    <row r="9" s="1" customFormat="1" ht="76" customHeight="1" spans="1:20">
      <c r="A9" s="7"/>
      <c r="B9" s="7" t="s">
        <v>254</v>
      </c>
      <c r="C9" s="7"/>
      <c r="D9" s="7"/>
      <c r="E9" s="7"/>
      <c r="F9" s="7"/>
      <c r="G9" s="7"/>
      <c r="H9" s="7" t="s">
        <v>278</v>
      </c>
      <c r="I9" s="7"/>
      <c r="J9" s="7"/>
      <c r="K9" s="7"/>
      <c r="L9" s="7"/>
      <c r="M9" s="7"/>
      <c r="N9" s="7"/>
      <c r="O9" s="7"/>
      <c r="P9" s="7"/>
      <c r="Q9" s="7"/>
      <c r="R9" s="7"/>
      <c r="S9" s="7"/>
      <c r="T9" s="7"/>
    </row>
    <row r="10" s="1" customFormat="1" spans="1:20">
      <c r="A10" s="7"/>
      <c r="B10" s="7" t="s">
        <v>256</v>
      </c>
      <c r="C10" s="7"/>
      <c r="D10" s="7"/>
      <c r="E10" s="7"/>
      <c r="F10" s="7"/>
      <c r="G10" s="7"/>
      <c r="H10" s="7" t="s">
        <v>273</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279</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76" customHeight="1" spans="1:20">
      <c r="A18" s="7"/>
      <c r="B18" s="7"/>
      <c r="C18" s="7"/>
      <c r="D18" s="7"/>
      <c r="E18" s="7"/>
      <c r="F18" s="7" t="s">
        <v>263</v>
      </c>
      <c r="G18" s="7"/>
      <c r="H18" s="7" t="s">
        <v>280</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281</v>
      </c>
      <c r="I20" s="7"/>
      <c r="J20" s="7"/>
      <c r="K20" s="7"/>
      <c r="L20" s="7"/>
      <c r="M20" s="7"/>
      <c r="N20" s="7"/>
      <c r="O20" s="7"/>
      <c r="P20" s="7"/>
      <c r="Q20" s="7"/>
      <c r="R20" s="7"/>
      <c r="S20" s="7"/>
      <c r="T20" s="7"/>
    </row>
    <row r="21" s="1" customFormat="1" ht="19" customHeight="1" spans="1:23">
      <c r="A21" s="7"/>
      <c r="B21" s="7"/>
      <c r="C21" s="7"/>
      <c r="D21" s="7" t="s">
        <v>268</v>
      </c>
      <c r="E21" s="7"/>
      <c r="F21" s="7" t="s">
        <v>269</v>
      </c>
      <c r="G21" s="7"/>
      <c r="H21" s="7" t="s">
        <v>234</v>
      </c>
      <c r="I21" s="7"/>
      <c r="J21" s="7"/>
      <c r="K21" s="7"/>
      <c r="L21" s="7"/>
      <c r="M21" s="7"/>
      <c r="N21" s="7"/>
      <c r="O21" s="7"/>
      <c r="P21" s="7"/>
      <c r="Q21" s="7"/>
      <c r="R21" s="7"/>
      <c r="S21" s="7"/>
      <c r="T21" s="7"/>
      <c r="W21" s="1" t="s">
        <v>282</v>
      </c>
    </row>
    <row r="22" s="1" customFormat="1" ht="11" customHeight="1" spans="1:23">
      <c r="A22" s="8"/>
      <c r="B22" s="8"/>
      <c r="C22" s="8"/>
      <c r="D22" s="8"/>
      <c r="E22" s="8"/>
      <c r="F22" s="8"/>
      <c r="G22" s="8"/>
      <c r="H22" s="9"/>
      <c r="I22" s="9"/>
      <c r="J22" s="10"/>
      <c r="K22" s="10"/>
      <c r="L22" s="10"/>
      <c r="M22" s="10"/>
      <c r="N22" s="10"/>
      <c r="O22" s="10"/>
      <c r="P22" s="10"/>
      <c r="Q22" s="10"/>
      <c r="R22" s="10"/>
      <c r="S22" s="10"/>
      <c r="T22" s="10"/>
      <c r="W22" s="1" t="s">
        <v>283</v>
      </c>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0.393055555555556" bottom="0.275" header="0.5" footer="0.5"/>
  <pageSetup paperSize="9" scale="88"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workbookViewId="0">
      <selection activeCell="Z17" sqref="Z17"/>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284</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242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248</v>
      </c>
      <c r="O6" s="7"/>
      <c r="P6" s="7"/>
      <c r="Q6" s="7"/>
      <c r="R6" s="7"/>
      <c r="S6" s="7"/>
      <c r="T6" s="7"/>
    </row>
    <row r="7" s="1" customFormat="1" ht="31" customHeight="1" spans="1:20">
      <c r="A7" s="7"/>
      <c r="B7" s="7" t="s">
        <v>249</v>
      </c>
      <c r="C7" s="7"/>
      <c r="D7" s="7"/>
      <c r="E7" s="7"/>
      <c r="F7" s="7"/>
      <c r="G7" s="7"/>
      <c r="H7" s="7" t="s">
        <v>250</v>
      </c>
      <c r="I7" s="7">
        <v>721</v>
      </c>
      <c r="J7" s="7" t="s">
        <v>206</v>
      </c>
      <c r="K7" s="7"/>
      <c r="L7" s="7"/>
      <c r="M7" s="7"/>
      <c r="N7" s="7"/>
      <c r="O7" s="7"/>
      <c r="P7" s="7"/>
      <c r="Q7" s="7" t="s">
        <v>17</v>
      </c>
      <c r="R7" s="7"/>
      <c r="S7" s="7"/>
      <c r="T7" s="7"/>
    </row>
    <row r="8" s="1" customFormat="1" ht="19" customHeight="1" spans="1:20">
      <c r="A8" s="7"/>
      <c r="B8" s="7" t="s">
        <v>251</v>
      </c>
      <c r="C8" s="7"/>
      <c r="D8" s="7"/>
      <c r="E8" s="7"/>
      <c r="F8" s="7"/>
      <c r="G8" s="7"/>
      <c r="H8" s="7" t="s">
        <v>90</v>
      </c>
      <c r="I8" s="7">
        <v>721</v>
      </c>
      <c r="J8" s="7" t="s">
        <v>252</v>
      </c>
      <c r="K8" s="7"/>
      <c r="L8" s="7"/>
      <c r="M8" s="7"/>
      <c r="N8" s="7"/>
      <c r="O8" s="7"/>
      <c r="P8" s="7"/>
      <c r="Q8" s="7" t="s">
        <v>253</v>
      </c>
      <c r="R8" s="7"/>
      <c r="S8" s="7"/>
      <c r="T8" s="7"/>
    </row>
    <row r="9" s="1" customFormat="1" ht="43" customHeight="1" spans="1:20">
      <c r="A9" s="7"/>
      <c r="B9" s="7" t="s">
        <v>254</v>
      </c>
      <c r="C9" s="7"/>
      <c r="D9" s="7"/>
      <c r="E9" s="7"/>
      <c r="F9" s="7"/>
      <c r="G9" s="7"/>
      <c r="H9" s="7" t="s">
        <v>285</v>
      </c>
      <c r="I9" s="7"/>
      <c r="J9" s="7"/>
      <c r="K9" s="7"/>
      <c r="L9" s="7"/>
      <c r="M9" s="7"/>
      <c r="N9" s="7"/>
      <c r="O9" s="7"/>
      <c r="P9" s="7"/>
      <c r="Q9" s="7"/>
      <c r="R9" s="7"/>
      <c r="S9" s="7"/>
      <c r="T9" s="7"/>
    </row>
    <row r="10" s="1" customFormat="1" ht="58" customHeight="1" spans="1:20">
      <c r="A10" s="7"/>
      <c r="B10" s="7" t="s">
        <v>256</v>
      </c>
      <c r="C10" s="7"/>
      <c r="D10" s="7"/>
      <c r="E10" s="7"/>
      <c r="F10" s="7"/>
      <c r="G10" s="7"/>
      <c r="H10" s="7" t="s">
        <v>286</v>
      </c>
      <c r="I10" s="7"/>
      <c r="J10" s="7"/>
      <c r="K10" s="7"/>
      <c r="L10" s="7"/>
      <c r="M10" s="7"/>
      <c r="N10" s="7"/>
      <c r="O10" s="7"/>
      <c r="P10" s="7"/>
      <c r="Q10" s="7"/>
      <c r="R10" s="7"/>
      <c r="S10" s="7"/>
      <c r="T10" s="7"/>
    </row>
    <row r="11" s="1" customFormat="1" ht="64" customHeight="1" spans="1:20">
      <c r="A11" s="7" t="s">
        <v>258</v>
      </c>
      <c r="B11" s="7" t="s">
        <v>259</v>
      </c>
      <c r="C11" s="7"/>
      <c r="D11" s="7"/>
      <c r="E11" s="7"/>
      <c r="F11" s="7"/>
      <c r="G11" s="7"/>
      <c r="H11" s="7" t="s">
        <v>287</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7" customHeight="1" spans="1:20">
      <c r="A18" s="7"/>
      <c r="B18" s="7"/>
      <c r="C18" s="7"/>
      <c r="D18" s="7"/>
      <c r="E18" s="7"/>
      <c r="F18" s="7" t="s">
        <v>263</v>
      </c>
      <c r="G18" s="7"/>
      <c r="H18" s="7" t="s">
        <v>288</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289</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22013888888889" right="0.75" top="0.275" bottom="0.393055555555556" header="0.5" footer="0.5"/>
  <pageSetup paperSize="9" scale="86"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topLeftCell="A10" workbookViewId="0">
      <selection activeCell="U18" sqref="U18"/>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1" t="s">
        <v>2</v>
      </c>
    </row>
    <row r="3" s="1" customFormat="1" ht="35" customHeight="1" spans="1:20">
      <c r="A3" s="5" t="s">
        <v>236</v>
      </c>
      <c r="B3" s="5"/>
      <c r="C3" s="5"/>
      <c r="D3" s="5"/>
      <c r="E3" s="5"/>
      <c r="F3" s="5"/>
      <c r="G3" s="5"/>
      <c r="H3" s="6" t="s">
        <v>290</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5" t="s">
        <v>240</v>
      </c>
      <c r="B5" s="5" t="s">
        <v>241</v>
      </c>
      <c r="C5" s="5"/>
      <c r="D5" s="5"/>
      <c r="E5" s="5"/>
      <c r="F5" s="5"/>
      <c r="G5" s="5"/>
      <c r="H5" s="5" t="s">
        <v>242</v>
      </c>
      <c r="I5" s="5"/>
      <c r="J5" s="5" t="s">
        <v>243</v>
      </c>
      <c r="K5" s="5"/>
      <c r="L5" s="5"/>
      <c r="M5" s="5"/>
      <c r="N5" s="5" t="s">
        <v>244</v>
      </c>
      <c r="O5" s="5"/>
      <c r="P5" s="5"/>
      <c r="Q5" s="5"/>
      <c r="R5" s="5"/>
      <c r="S5" s="5"/>
      <c r="T5" s="5"/>
    </row>
    <row r="6" s="1" customFormat="1" ht="19" customHeight="1" spans="1:20">
      <c r="A6" s="5"/>
      <c r="B6" s="5" t="s">
        <v>245</v>
      </c>
      <c r="C6" s="5"/>
      <c r="D6" s="5"/>
      <c r="E6" s="5"/>
      <c r="F6" s="5"/>
      <c r="G6" s="5"/>
      <c r="H6" s="5" t="s">
        <v>246</v>
      </c>
      <c r="I6" s="5"/>
      <c r="J6" s="5" t="s">
        <v>247</v>
      </c>
      <c r="K6" s="5"/>
      <c r="L6" s="5"/>
      <c r="M6" s="5"/>
      <c r="N6" s="5" t="s">
        <v>248</v>
      </c>
      <c r="O6" s="5"/>
      <c r="P6" s="5"/>
      <c r="Q6" s="5"/>
      <c r="R6" s="5"/>
      <c r="S6" s="5"/>
      <c r="T6" s="5"/>
    </row>
    <row r="7" s="1" customFormat="1" ht="31" customHeight="1" spans="1:20">
      <c r="A7" s="5"/>
      <c r="B7" s="5" t="s">
        <v>249</v>
      </c>
      <c r="C7" s="5"/>
      <c r="D7" s="5"/>
      <c r="E7" s="5"/>
      <c r="F7" s="5"/>
      <c r="G7" s="5"/>
      <c r="H7" s="5" t="s">
        <v>250</v>
      </c>
      <c r="I7" s="5">
        <v>38.5</v>
      </c>
      <c r="J7" s="5" t="s">
        <v>206</v>
      </c>
      <c r="K7" s="5"/>
      <c r="L7" s="5"/>
      <c r="M7" s="5"/>
      <c r="N7" s="5"/>
      <c r="O7" s="5"/>
      <c r="P7" s="5"/>
      <c r="Q7" s="5" t="s">
        <v>17</v>
      </c>
      <c r="R7" s="5"/>
      <c r="S7" s="5"/>
      <c r="T7" s="5"/>
    </row>
    <row r="8" s="1" customFormat="1" ht="19" customHeight="1" spans="1:20">
      <c r="A8" s="5"/>
      <c r="B8" s="5" t="s">
        <v>291</v>
      </c>
      <c r="C8" s="5"/>
      <c r="D8" s="5"/>
      <c r="E8" s="5"/>
      <c r="F8" s="5"/>
      <c r="G8" s="5"/>
      <c r="H8" s="5" t="s">
        <v>90</v>
      </c>
      <c r="I8" s="5">
        <v>38.5</v>
      </c>
      <c r="J8" s="5" t="s">
        <v>252</v>
      </c>
      <c r="K8" s="5"/>
      <c r="L8" s="5"/>
      <c r="M8" s="5"/>
      <c r="N8" s="5"/>
      <c r="O8" s="5"/>
      <c r="P8" s="5"/>
      <c r="Q8" s="5" t="s">
        <v>253</v>
      </c>
      <c r="R8" s="5"/>
      <c r="S8" s="5"/>
      <c r="T8" s="5"/>
    </row>
    <row r="9" s="1" customFormat="1" ht="120" customHeight="1" spans="1:20">
      <c r="A9" s="5"/>
      <c r="B9" s="5" t="s">
        <v>254</v>
      </c>
      <c r="C9" s="5"/>
      <c r="D9" s="5"/>
      <c r="E9" s="5"/>
      <c r="F9" s="5"/>
      <c r="G9" s="5"/>
      <c r="H9" s="5" t="s">
        <v>292</v>
      </c>
      <c r="I9" s="5"/>
      <c r="J9" s="5"/>
      <c r="K9" s="5"/>
      <c r="L9" s="5"/>
      <c r="M9" s="5"/>
      <c r="N9" s="5"/>
      <c r="O9" s="5"/>
      <c r="P9" s="5"/>
      <c r="Q9" s="5"/>
      <c r="R9" s="5"/>
      <c r="S9" s="5"/>
      <c r="T9" s="5"/>
    </row>
    <row r="10" s="1" customFormat="1" ht="30" customHeight="1" spans="1:20">
      <c r="A10" s="5"/>
      <c r="B10" s="5" t="s">
        <v>256</v>
      </c>
      <c r="C10" s="5"/>
      <c r="D10" s="5"/>
      <c r="E10" s="5"/>
      <c r="F10" s="5"/>
      <c r="G10" s="5"/>
      <c r="H10" s="5" t="s">
        <v>293</v>
      </c>
      <c r="I10" s="5"/>
      <c r="J10" s="5"/>
      <c r="K10" s="5"/>
      <c r="L10" s="5"/>
      <c r="M10" s="5"/>
      <c r="N10" s="5"/>
      <c r="O10" s="5"/>
      <c r="P10" s="5"/>
      <c r="Q10" s="5"/>
      <c r="R10" s="5"/>
      <c r="S10" s="5"/>
      <c r="T10" s="5"/>
    </row>
    <row r="11" s="1" customFormat="1" ht="41" customHeight="1" spans="1:20">
      <c r="A11" s="7" t="s">
        <v>258</v>
      </c>
      <c r="B11" s="7" t="s">
        <v>259</v>
      </c>
      <c r="C11" s="7"/>
      <c r="D11" s="7"/>
      <c r="E11" s="7"/>
      <c r="F11" s="7"/>
      <c r="G11" s="7"/>
      <c r="H11" s="7" t="s">
        <v>260</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46" customHeight="1" spans="1:20">
      <c r="A18" s="7"/>
      <c r="B18" s="7"/>
      <c r="C18" s="7"/>
      <c r="D18" s="7"/>
      <c r="E18" s="7"/>
      <c r="F18" s="7" t="s">
        <v>263</v>
      </c>
      <c r="G18" s="7"/>
      <c r="H18" s="7" t="s">
        <v>294</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31" customHeight="1" spans="1:20">
      <c r="A20" s="7"/>
      <c r="B20" s="7"/>
      <c r="C20" s="7"/>
      <c r="D20" s="7"/>
      <c r="E20" s="7"/>
      <c r="F20" s="7" t="s">
        <v>266</v>
      </c>
      <c r="G20" s="7"/>
      <c r="H20" s="7" t="s">
        <v>267</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57430555555556" right="0.75" top="0.275" bottom="0.275" header="0.5" footer="0.5"/>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topLeftCell="A10" workbookViewId="0">
      <selection activeCell="P16" sqref="P16:T1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295</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242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248</v>
      </c>
      <c r="O6" s="7"/>
      <c r="P6" s="7"/>
      <c r="Q6" s="7"/>
      <c r="R6" s="7"/>
      <c r="S6" s="7"/>
      <c r="T6" s="7"/>
    </row>
    <row r="7" s="1" customFormat="1" ht="31" customHeight="1" spans="1:20">
      <c r="A7" s="7"/>
      <c r="B7" s="7" t="s">
        <v>249</v>
      </c>
      <c r="C7" s="7"/>
      <c r="D7" s="7"/>
      <c r="E7" s="7"/>
      <c r="F7" s="7"/>
      <c r="G7" s="7"/>
      <c r="H7" s="7" t="s">
        <v>250</v>
      </c>
      <c r="I7" s="7">
        <v>223.46</v>
      </c>
      <c r="J7" s="7" t="s">
        <v>206</v>
      </c>
      <c r="K7" s="7"/>
      <c r="L7" s="7"/>
      <c r="M7" s="7"/>
      <c r="N7" s="7"/>
      <c r="O7" s="7"/>
      <c r="P7" s="7"/>
      <c r="Q7" s="7" t="s">
        <v>17</v>
      </c>
      <c r="R7" s="7"/>
      <c r="S7" s="7"/>
      <c r="T7" s="7"/>
    </row>
    <row r="8" s="1" customFormat="1" ht="19" customHeight="1" spans="1:20">
      <c r="A8" s="7"/>
      <c r="B8" s="7" t="s">
        <v>251</v>
      </c>
      <c r="C8" s="7"/>
      <c r="D8" s="7"/>
      <c r="E8" s="7"/>
      <c r="F8" s="7"/>
      <c r="G8" s="7"/>
      <c r="H8" s="7" t="s">
        <v>90</v>
      </c>
      <c r="I8" s="7">
        <v>223.46</v>
      </c>
      <c r="J8" s="7" t="s">
        <v>252</v>
      </c>
      <c r="K8" s="7"/>
      <c r="L8" s="7"/>
      <c r="M8" s="7"/>
      <c r="N8" s="7"/>
      <c r="O8" s="7"/>
      <c r="P8" s="7"/>
      <c r="Q8" s="7" t="s">
        <v>253</v>
      </c>
      <c r="R8" s="7"/>
      <c r="S8" s="7"/>
      <c r="T8" s="7"/>
    </row>
    <row r="9" s="1" customFormat="1" ht="43" customHeight="1" spans="1:20">
      <c r="A9" s="7"/>
      <c r="B9" s="7" t="s">
        <v>254</v>
      </c>
      <c r="C9" s="7"/>
      <c r="D9" s="7"/>
      <c r="E9" s="7"/>
      <c r="F9" s="7"/>
      <c r="G9" s="7"/>
      <c r="H9" s="7" t="s">
        <v>296</v>
      </c>
      <c r="I9" s="7"/>
      <c r="J9" s="7"/>
      <c r="K9" s="7"/>
      <c r="L9" s="7"/>
      <c r="M9" s="7"/>
      <c r="N9" s="7"/>
      <c r="O9" s="7"/>
      <c r="P9" s="7"/>
      <c r="Q9" s="7"/>
      <c r="R9" s="7"/>
      <c r="S9" s="7"/>
      <c r="T9" s="7"/>
    </row>
    <row r="10" s="1" customFormat="1" ht="58" customHeight="1" spans="1:20">
      <c r="A10" s="7"/>
      <c r="B10" s="7" t="s">
        <v>256</v>
      </c>
      <c r="C10" s="7"/>
      <c r="D10" s="7"/>
      <c r="E10" s="7"/>
      <c r="F10" s="7"/>
      <c r="G10" s="7"/>
      <c r="H10" s="7" t="s">
        <v>297</v>
      </c>
      <c r="I10" s="7"/>
      <c r="J10" s="7"/>
      <c r="K10" s="7"/>
      <c r="L10" s="7"/>
      <c r="M10" s="7"/>
      <c r="N10" s="7"/>
      <c r="O10" s="7"/>
      <c r="P10" s="7"/>
      <c r="Q10" s="7"/>
      <c r="R10" s="7"/>
      <c r="S10" s="7"/>
      <c r="T10" s="7"/>
    </row>
    <row r="11" s="1" customFormat="1" ht="64" customHeight="1" spans="1:20">
      <c r="A11" s="7" t="s">
        <v>258</v>
      </c>
      <c r="B11" s="7" t="s">
        <v>259</v>
      </c>
      <c r="C11" s="7"/>
      <c r="D11" s="7"/>
      <c r="E11" s="7"/>
      <c r="F11" s="7"/>
      <c r="G11" s="7"/>
      <c r="H11" s="7" t="s">
        <v>298</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7" customHeight="1" spans="1:20">
      <c r="A18" s="7"/>
      <c r="B18" s="7"/>
      <c r="C18" s="7"/>
      <c r="D18" s="7"/>
      <c r="E18" s="7"/>
      <c r="F18" s="7" t="s">
        <v>263</v>
      </c>
      <c r="G18" s="7"/>
      <c r="H18" s="7" t="s">
        <v>299</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300</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45625" right="0.75" top="0.196527777777778" bottom="0.275" header="0.5" footer="0.5"/>
  <pageSetup paperSize="9" scale="9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topLeftCell="A13" workbookViewId="0">
      <selection activeCell="H9" sqref="H9:T9"/>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301</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302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248</v>
      </c>
      <c r="O6" s="7"/>
      <c r="P6" s="7"/>
      <c r="Q6" s="7"/>
      <c r="R6" s="7"/>
      <c r="S6" s="7"/>
      <c r="T6" s="7"/>
    </row>
    <row r="7" s="1" customFormat="1" ht="31" customHeight="1" spans="1:20">
      <c r="A7" s="7"/>
      <c r="B7" s="7" t="s">
        <v>249</v>
      </c>
      <c r="C7" s="7"/>
      <c r="D7" s="7"/>
      <c r="E7" s="7"/>
      <c r="F7" s="7"/>
      <c r="G7" s="7"/>
      <c r="H7" s="7" t="s">
        <v>250</v>
      </c>
      <c r="I7" s="7"/>
      <c r="J7" s="7" t="s">
        <v>206</v>
      </c>
      <c r="K7" s="7"/>
      <c r="L7" s="7"/>
      <c r="M7" s="7"/>
      <c r="N7" s="7">
        <v>402</v>
      </c>
      <c r="O7" s="7"/>
      <c r="P7" s="7"/>
      <c r="Q7" s="7" t="s">
        <v>17</v>
      </c>
      <c r="R7" s="7"/>
      <c r="S7" s="7"/>
      <c r="T7" s="7"/>
    </row>
    <row r="8" s="1" customFormat="1" ht="19" customHeight="1" spans="1:20">
      <c r="A8" s="7"/>
      <c r="B8" s="7" t="s">
        <v>251</v>
      </c>
      <c r="C8" s="7"/>
      <c r="D8" s="7"/>
      <c r="E8" s="7"/>
      <c r="F8" s="7"/>
      <c r="G8" s="7"/>
      <c r="H8" s="7" t="s">
        <v>90</v>
      </c>
      <c r="I8" s="7">
        <v>402</v>
      </c>
      <c r="J8" s="7" t="s">
        <v>252</v>
      </c>
      <c r="K8" s="7"/>
      <c r="L8" s="7"/>
      <c r="M8" s="7"/>
      <c r="N8" s="7"/>
      <c r="O8" s="7"/>
      <c r="P8" s="7"/>
      <c r="Q8" s="7" t="s">
        <v>253</v>
      </c>
      <c r="R8" s="7"/>
      <c r="S8" s="7"/>
      <c r="T8" s="7"/>
    </row>
    <row r="9" s="1" customFormat="1" ht="43" customHeight="1" spans="1:20">
      <c r="A9" s="7"/>
      <c r="B9" s="7" t="s">
        <v>254</v>
      </c>
      <c r="C9" s="7"/>
      <c r="D9" s="7"/>
      <c r="E9" s="7"/>
      <c r="F9" s="7"/>
      <c r="G9" s="7"/>
      <c r="H9" s="7" t="s">
        <v>303</v>
      </c>
      <c r="I9" s="7"/>
      <c r="J9" s="7"/>
      <c r="K9" s="7"/>
      <c r="L9" s="7"/>
      <c r="M9" s="7"/>
      <c r="N9" s="7"/>
      <c r="O9" s="7"/>
      <c r="P9" s="7"/>
      <c r="Q9" s="7"/>
      <c r="R9" s="7"/>
      <c r="S9" s="7"/>
      <c r="T9" s="7"/>
    </row>
    <row r="10" s="1" customFormat="1" ht="58" customHeight="1" spans="1:20">
      <c r="A10" s="7"/>
      <c r="B10" s="7" t="s">
        <v>256</v>
      </c>
      <c r="C10" s="7"/>
      <c r="D10" s="7"/>
      <c r="E10" s="7"/>
      <c r="F10" s="7"/>
      <c r="G10" s="7"/>
      <c r="H10" s="7" t="s">
        <v>304</v>
      </c>
      <c r="I10" s="7"/>
      <c r="J10" s="7"/>
      <c r="K10" s="7"/>
      <c r="L10" s="7"/>
      <c r="M10" s="7"/>
      <c r="N10" s="7"/>
      <c r="O10" s="7"/>
      <c r="P10" s="7"/>
      <c r="Q10" s="7"/>
      <c r="R10" s="7"/>
      <c r="S10" s="7"/>
      <c r="T10" s="7"/>
    </row>
    <row r="11" s="1" customFormat="1" ht="64" customHeight="1" spans="1:20">
      <c r="A11" s="7" t="s">
        <v>258</v>
      </c>
      <c r="B11" s="7" t="s">
        <v>259</v>
      </c>
      <c r="C11" s="7"/>
      <c r="D11" s="7"/>
      <c r="E11" s="7"/>
      <c r="F11" s="7"/>
      <c r="G11" s="7"/>
      <c r="H11" s="7" t="s">
        <v>287</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7" customHeight="1" spans="1:20">
      <c r="A18" s="7"/>
      <c r="B18" s="7"/>
      <c r="C18" s="7"/>
      <c r="D18" s="7"/>
      <c r="E18" s="7"/>
      <c r="F18" s="7" t="s">
        <v>263</v>
      </c>
      <c r="G18" s="7"/>
      <c r="H18" s="7" t="s">
        <v>288</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289</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10138888888889" right="0.75" top="0.313888888888889" bottom="0.432638888888889" header="0.5" footer="0.5"/>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topLeftCell="A10" workbookViewId="0">
      <selection activeCell="N8" sqref="N8:P8"/>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305</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302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248</v>
      </c>
      <c r="O6" s="7"/>
      <c r="P6" s="7"/>
      <c r="Q6" s="7"/>
      <c r="R6" s="7"/>
      <c r="S6" s="7"/>
      <c r="T6" s="7"/>
    </row>
    <row r="7" s="1" customFormat="1" ht="31" customHeight="1" spans="1:20">
      <c r="A7" s="7"/>
      <c r="B7" s="7" t="s">
        <v>249</v>
      </c>
      <c r="C7" s="7"/>
      <c r="D7" s="7"/>
      <c r="E7" s="7"/>
      <c r="F7" s="7"/>
      <c r="G7" s="7"/>
      <c r="H7" s="7" t="s">
        <v>250</v>
      </c>
      <c r="I7" s="7"/>
      <c r="J7" s="7" t="s">
        <v>206</v>
      </c>
      <c r="K7" s="7"/>
      <c r="L7" s="7"/>
      <c r="M7" s="7"/>
      <c r="N7" s="7">
        <v>850</v>
      </c>
      <c r="O7" s="7"/>
      <c r="P7" s="7"/>
      <c r="Q7" s="7" t="s">
        <v>17</v>
      </c>
      <c r="R7" s="7"/>
      <c r="S7" s="7"/>
      <c r="T7" s="7"/>
    </row>
    <row r="8" s="1" customFormat="1" ht="19" customHeight="1" spans="1:20">
      <c r="A8" s="7"/>
      <c r="B8" s="7" t="s">
        <v>251</v>
      </c>
      <c r="C8" s="7"/>
      <c r="D8" s="7"/>
      <c r="E8" s="7"/>
      <c r="F8" s="7"/>
      <c r="G8" s="7"/>
      <c r="H8" s="7" t="s">
        <v>90</v>
      </c>
      <c r="I8" s="7">
        <v>850</v>
      </c>
      <c r="J8" s="7" t="s">
        <v>252</v>
      </c>
      <c r="K8" s="7"/>
      <c r="L8" s="7"/>
      <c r="M8" s="7"/>
      <c r="N8" s="7"/>
      <c r="O8" s="7"/>
      <c r="P8" s="7"/>
      <c r="Q8" s="7" t="s">
        <v>253</v>
      </c>
      <c r="R8" s="7"/>
      <c r="S8" s="7"/>
      <c r="T8" s="7"/>
    </row>
    <row r="9" s="1" customFormat="1" ht="47" customHeight="1" spans="1:20">
      <c r="A9" s="7"/>
      <c r="B9" s="7" t="s">
        <v>254</v>
      </c>
      <c r="C9" s="7"/>
      <c r="D9" s="7"/>
      <c r="E9" s="7"/>
      <c r="F9" s="7"/>
      <c r="G9" s="7"/>
      <c r="H9" s="7" t="s">
        <v>306</v>
      </c>
      <c r="I9" s="7"/>
      <c r="J9" s="7"/>
      <c r="K9" s="7"/>
      <c r="L9" s="7"/>
      <c r="M9" s="7"/>
      <c r="N9" s="7"/>
      <c r="O9" s="7"/>
      <c r="P9" s="7"/>
      <c r="Q9" s="7"/>
      <c r="R9" s="7"/>
      <c r="S9" s="7"/>
      <c r="T9" s="7"/>
    </row>
    <row r="10" s="1" customFormat="1" ht="33" customHeight="1" spans="1:20">
      <c r="A10" s="7"/>
      <c r="B10" s="7" t="s">
        <v>256</v>
      </c>
      <c r="C10" s="7"/>
      <c r="D10" s="7"/>
      <c r="E10" s="7"/>
      <c r="F10" s="7"/>
      <c r="G10" s="7"/>
      <c r="H10" s="7" t="s">
        <v>307</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260</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2" customHeight="1" spans="1:20">
      <c r="A18" s="7"/>
      <c r="B18" s="7"/>
      <c r="C18" s="7"/>
      <c r="D18" s="7"/>
      <c r="E18" s="7"/>
      <c r="F18" s="7" t="s">
        <v>263</v>
      </c>
      <c r="G18" s="7"/>
      <c r="H18" s="7" t="s">
        <v>264</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267</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10138888888889" right="0.75" top="0.393055555555556" bottom="0.118055555555556" header="0.5" footer="0.5"/>
  <pageSetup paperSize="9" scale="9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5"/>
  <sheetViews>
    <sheetView showGridLines="0" showZeros="0" view="pageBreakPreview" zoomScaleNormal="100" workbookViewId="0">
      <selection activeCell="H10" sqref="H10:H15"/>
    </sheetView>
  </sheetViews>
  <sheetFormatPr defaultColWidth="6.875" defaultRowHeight="11.25"/>
  <cols>
    <col min="1" max="1" width="5" style="232" customWidth="1"/>
    <col min="2" max="2" width="4.75" style="232" customWidth="1"/>
    <col min="3" max="3" width="3.125" style="232" customWidth="1"/>
    <col min="4" max="4" width="19.75" style="233" customWidth="1"/>
    <col min="5" max="5" width="10.4" style="233" customWidth="1"/>
    <col min="6" max="6" width="9.7" style="233" customWidth="1"/>
    <col min="7" max="7" width="9.8" style="233" customWidth="1"/>
    <col min="8" max="8" width="9.9" style="233" customWidth="1"/>
    <col min="9" max="9" width="6.25" style="233" customWidth="1"/>
    <col min="10" max="10" width="9.625" style="233" customWidth="1"/>
    <col min="11" max="11" width="6.375" style="233" customWidth="1"/>
    <col min="12" max="12" width="6.75" style="233" customWidth="1"/>
    <col min="13" max="13" width="4" style="233" customWidth="1"/>
    <col min="14" max="14" width="6.5" style="233" customWidth="1"/>
    <col min="15" max="15" width="4.125" style="233" customWidth="1"/>
    <col min="16" max="16" width="10.2" style="233" customWidth="1"/>
    <col min="17" max="17" width="5.875" style="233" customWidth="1"/>
    <col min="18" max="18" width="6" style="233" customWidth="1"/>
    <col min="19" max="19" width="6.375" style="233" customWidth="1"/>
    <col min="20" max="20" width="6" style="233" customWidth="1"/>
    <col min="21" max="21" width="6.875" style="233" customWidth="1"/>
    <col min="22" max="22" width="8.75" style="233" customWidth="1"/>
    <col min="23" max="251" width="6.875" style="233" customWidth="1"/>
    <col min="252" max="16384" width="6.875" style="233"/>
  </cols>
  <sheetData>
    <row r="1" ht="42" customHeight="1" spans="1:22">
      <c r="A1" s="234" t="s">
        <v>41</v>
      </c>
      <c r="B1" s="234"/>
      <c r="C1" s="234"/>
      <c r="D1" s="234"/>
      <c r="E1" s="234"/>
      <c r="F1" s="234"/>
      <c r="G1" s="234"/>
      <c r="H1" s="234"/>
      <c r="I1" s="234"/>
      <c r="J1" s="234"/>
      <c r="K1" s="234"/>
      <c r="L1" s="234"/>
      <c r="M1" s="234"/>
      <c r="N1" s="234"/>
      <c r="O1" s="234"/>
      <c r="P1" s="234"/>
      <c r="Q1" s="234"/>
      <c r="R1" s="234"/>
      <c r="S1" s="234"/>
      <c r="T1" s="234"/>
      <c r="U1" s="234"/>
      <c r="V1" s="234"/>
    </row>
    <row r="2" ht="15" customHeight="1" spans="1:22">
      <c r="A2" s="235" t="s">
        <v>42</v>
      </c>
      <c r="B2" s="235"/>
      <c r="C2" s="235"/>
      <c r="D2" s="235"/>
      <c r="E2" s="236"/>
      <c r="F2" s="236"/>
      <c r="G2" s="236"/>
      <c r="H2" s="236"/>
      <c r="I2" s="236"/>
      <c r="J2" s="236"/>
      <c r="K2" s="236"/>
      <c r="L2" s="236"/>
      <c r="M2" s="236"/>
      <c r="N2" s="236"/>
      <c r="O2" s="236"/>
      <c r="P2" s="236"/>
      <c r="V2" s="256" t="s">
        <v>2</v>
      </c>
    </row>
    <row r="3" ht="20.1" customHeight="1" spans="1:22">
      <c r="A3" s="237" t="s">
        <v>43</v>
      </c>
      <c r="B3" s="237"/>
      <c r="C3" s="237"/>
      <c r="D3" s="238" t="s">
        <v>44</v>
      </c>
      <c r="E3" s="239" t="s">
        <v>45</v>
      </c>
      <c r="F3" s="240" t="s">
        <v>46</v>
      </c>
      <c r="G3" s="241"/>
      <c r="H3" s="241"/>
      <c r="I3" s="241"/>
      <c r="J3" s="241"/>
      <c r="K3" s="241"/>
      <c r="L3" s="241"/>
      <c r="M3" s="241"/>
      <c r="N3" s="241"/>
      <c r="O3" s="241"/>
      <c r="P3" s="241"/>
      <c r="Q3" s="252"/>
      <c r="R3" s="252"/>
      <c r="S3" s="239" t="s">
        <v>47</v>
      </c>
      <c r="T3" s="239"/>
      <c r="U3" s="253" t="s">
        <v>48</v>
      </c>
      <c r="V3" s="253" t="s">
        <v>17</v>
      </c>
    </row>
    <row r="4" ht="20.1" customHeight="1" spans="1:22">
      <c r="A4" s="237"/>
      <c r="B4" s="237"/>
      <c r="C4" s="237"/>
      <c r="D4" s="238"/>
      <c r="E4" s="239"/>
      <c r="F4" s="239" t="s">
        <v>8</v>
      </c>
      <c r="G4" s="242" t="s">
        <v>49</v>
      </c>
      <c r="H4" s="243"/>
      <c r="I4" s="251"/>
      <c r="J4" s="242" t="s">
        <v>50</v>
      </c>
      <c r="K4" s="241"/>
      <c r="L4" s="241"/>
      <c r="M4" s="241"/>
      <c r="N4" s="241"/>
      <c r="O4" s="252"/>
      <c r="P4" s="239" t="s">
        <v>51</v>
      </c>
      <c r="Q4" s="239" t="s">
        <v>52</v>
      </c>
      <c r="R4" s="257" t="s">
        <v>53</v>
      </c>
      <c r="S4" s="239" t="s">
        <v>54</v>
      </c>
      <c r="T4" s="239" t="s">
        <v>55</v>
      </c>
      <c r="U4" s="239"/>
      <c r="V4" s="239"/>
    </row>
    <row r="5" ht="20.1" customHeight="1" spans="1:22">
      <c r="A5" s="244" t="s">
        <v>56</v>
      </c>
      <c r="B5" s="244" t="s">
        <v>57</v>
      </c>
      <c r="C5" s="244" t="s">
        <v>58</v>
      </c>
      <c r="D5" s="238"/>
      <c r="E5" s="239"/>
      <c r="F5" s="239"/>
      <c r="G5" s="245" t="s">
        <v>59</v>
      </c>
      <c r="H5" s="245" t="s">
        <v>60</v>
      </c>
      <c r="I5" s="245" t="s">
        <v>61</v>
      </c>
      <c r="J5" s="253" t="s">
        <v>62</v>
      </c>
      <c r="K5" s="239" t="s">
        <v>63</v>
      </c>
      <c r="L5" s="239" t="s">
        <v>64</v>
      </c>
      <c r="M5" s="239" t="s">
        <v>65</v>
      </c>
      <c r="N5" s="239" t="s">
        <v>66</v>
      </c>
      <c r="O5" s="253" t="s">
        <v>67</v>
      </c>
      <c r="P5" s="239"/>
      <c r="Q5" s="239"/>
      <c r="R5" s="258"/>
      <c r="S5" s="239"/>
      <c r="T5" s="239"/>
      <c r="U5" s="239"/>
      <c r="V5" s="239"/>
    </row>
    <row r="6" ht="30" customHeight="1" spans="1:22">
      <c r="A6" s="244"/>
      <c r="B6" s="244"/>
      <c r="C6" s="244"/>
      <c r="D6" s="238"/>
      <c r="E6" s="239"/>
      <c r="F6" s="239"/>
      <c r="G6" s="246"/>
      <c r="H6" s="247"/>
      <c r="I6" s="247"/>
      <c r="J6" s="253"/>
      <c r="K6" s="239"/>
      <c r="L6" s="239"/>
      <c r="M6" s="239"/>
      <c r="N6" s="239"/>
      <c r="O6" s="253"/>
      <c r="P6" s="239"/>
      <c r="Q6" s="239"/>
      <c r="R6" s="246"/>
      <c r="S6" s="239"/>
      <c r="T6" s="239"/>
      <c r="U6" s="239"/>
      <c r="V6" s="239"/>
    </row>
    <row r="7" ht="20.1" customHeight="1" spans="1:22">
      <c r="A7" s="237" t="s">
        <v>68</v>
      </c>
      <c r="B7" s="237" t="s">
        <v>68</v>
      </c>
      <c r="C7" s="237" t="s">
        <v>68</v>
      </c>
      <c r="D7" s="237" t="s">
        <v>68</v>
      </c>
      <c r="E7" s="248">
        <v>1</v>
      </c>
      <c r="F7" s="248">
        <f t="shared" ref="F7:V7" si="0">E7+1</f>
        <v>2</v>
      </c>
      <c r="G7" s="248">
        <f t="shared" si="0"/>
        <v>3</v>
      </c>
      <c r="H7" s="248">
        <f t="shared" si="0"/>
        <v>4</v>
      </c>
      <c r="I7" s="248">
        <f t="shared" si="0"/>
        <v>5</v>
      </c>
      <c r="J7" s="248">
        <f t="shared" si="0"/>
        <v>6</v>
      </c>
      <c r="K7" s="248">
        <f t="shared" si="0"/>
        <v>7</v>
      </c>
      <c r="L7" s="248">
        <f t="shared" si="0"/>
        <v>8</v>
      </c>
      <c r="M7" s="248">
        <f t="shared" si="0"/>
        <v>9</v>
      </c>
      <c r="N7" s="248">
        <f t="shared" si="0"/>
        <v>10</v>
      </c>
      <c r="O7" s="248">
        <f t="shared" si="0"/>
        <v>11</v>
      </c>
      <c r="P7" s="248">
        <f t="shared" si="0"/>
        <v>12</v>
      </c>
      <c r="Q7" s="248">
        <f t="shared" si="0"/>
        <v>13</v>
      </c>
      <c r="R7" s="248">
        <f t="shared" si="0"/>
        <v>14</v>
      </c>
      <c r="S7" s="248">
        <f t="shared" si="0"/>
        <v>15</v>
      </c>
      <c r="T7" s="248">
        <f t="shared" si="0"/>
        <v>16</v>
      </c>
      <c r="U7" s="248">
        <f t="shared" si="0"/>
        <v>17</v>
      </c>
      <c r="V7" s="248">
        <f t="shared" si="0"/>
        <v>18</v>
      </c>
    </row>
    <row r="8" ht="30" customHeight="1" spans="1:22">
      <c r="A8" s="153" t="s">
        <v>69</v>
      </c>
      <c r="B8" s="153" t="s">
        <v>70</v>
      </c>
      <c r="C8" s="153" t="s">
        <v>70</v>
      </c>
      <c r="D8" s="154" t="s">
        <v>71</v>
      </c>
      <c r="E8" s="231">
        <f>F8</f>
        <v>46.02</v>
      </c>
      <c r="F8" s="231">
        <f>H8</f>
        <v>46.02</v>
      </c>
      <c r="G8" s="249">
        <v>46.02</v>
      </c>
      <c r="H8" s="249">
        <v>46.02</v>
      </c>
      <c r="I8" s="249"/>
      <c r="J8" s="249"/>
      <c r="K8" s="254"/>
      <c r="L8" s="254"/>
      <c r="M8" s="254"/>
      <c r="N8" s="254"/>
      <c r="O8" s="254"/>
      <c r="P8" s="254"/>
      <c r="Q8" s="254"/>
      <c r="R8" s="254"/>
      <c r="S8" s="259"/>
      <c r="T8" s="259"/>
      <c r="U8" s="259"/>
      <c r="V8" s="260"/>
    </row>
    <row r="9" ht="30" customHeight="1" spans="1:22">
      <c r="A9" s="155" t="s">
        <v>69</v>
      </c>
      <c r="B9" s="155" t="s">
        <v>70</v>
      </c>
      <c r="C9" s="155" t="s">
        <v>72</v>
      </c>
      <c r="D9" s="156" t="s">
        <v>73</v>
      </c>
      <c r="E9" s="231">
        <f t="shared" ref="E9:E15" si="1">F9</f>
        <v>46.78</v>
      </c>
      <c r="F9" s="231">
        <v>46.78</v>
      </c>
      <c r="G9" s="249">
        <v>46.78</v>
      </c>
      <c r="H9" s="249">
        <v>46.78</v>
      </c>
      <c r="I9" s="249"/>
      <c r="J9" s="249"/>
      <c r="K9" s="254"/>
      <c r="L9" s="254"/>
      <c r="M9" s="254"/>
      <c r="N9" s="254"/>
      <c r="O9" s="254"/>
      <c r="P9" s="254"/>
      <c r="Q9" s="254"/>
      <c r="R9" s="254"/>
      <c r="S9" s="259"/>
      <c r="T9" s="259"/>
      <c r="U9" s="259"/>
      <c r="V9" s="260"/>
    </row>
    <row r="10" ht="30" customHeight="1" spans="1:22">
      <c r="A10" s="157" t="s">
        <v>69</v>
      </c>
      <c r="B10" s="157" t="s">
        <v>74</v>
      </c>
      <c r="C10" s="157" t="s">
        <v>75</v>
      </c>
      <c r="D10" s="158" t="s">
        <v>76</v>
      </c>
      <c r="E10" s="231">
        <f t="shared" si="1"/>
        <v>6008.72</v>
      </c>
      <c r="F10" s="231">
        <f>H10+P10</f>
        <v>6008.72</v>
      </c>
      <c r="G10" s="249">
        <f>520+0.22+38.5</f>
        <v>558.72</v>
      </c>
      <c r="H10" s="249">
        <f>520+0.22+38.5</f>
        <v>558.72</v>
      </c>
      <c r="I10" s="249"/>
      <c r="J10" s="249"/>
      <c r="K10" s="254"/>
      <c r="L10" s="254"/>
      <c r="M10" s="254"/>
      <c r="N10" s="254"/>
      <c r="O10" s="254"/>
      <c r="P10" s="254">
        <f>850+4600</f>
        <v>5450</v>
      </c>
      <c r="Q10" s="254"/>
      <c r="R10" s="254"/>
      <c r="S10" s="259"/>
      <c r="T10" s="259"/>
      <c r="U10" s="259"/>
      <c r="V10" s="260"/>
    </row>
    <row r="11" ht="30" customHeight="1" spans="1:22">
      <c r="A11" s="157" t="s">
        <v>69</v>
      </c>
      <c r="B11" s="157" t="s">
        <v>77</v>
      </c>
      <c r="C11" s="157" t="s">
        <v>72</v>
      </c>
      <c r="D11" s="158" t="s">
        <v>78</v>
      </c>
      <c r="E11" s="231">
        <f t="shared" si="1"/>
        <v>1123</v>
      </c>
      <c r="F11" s="231">
        <f>H11+P11</f>
        <v>1123</v>
      </c>
      <c r="G11" s="249">
        <v>721</v>
      </c>
      <c r="H11" s="250">
        <v>721</v>
      </c>
      <c r="I11" s="250"/>
      <c r="J11" s="250"/>
      <c r="K11" s="255"/>
      <c r="L11" s="255"/>
      <c r="M11" s="255"/>
      <c r="N11" s="255"/>
      <c r="O11" s="255"/>
      <c r="P11" s="255">
        <v>402</v>
      </c>
      <c r="Q11" s="254"/>
      <c r="R11" s="254"/>
      <c r="S11" s="259"/>
      <c r="T11" s="259"/>
      <c r="U11" s="259"/>
      <c r="V11" s="260"/>
    </row>
    <row r="12" ht="30" customHeight="1" spans="1:22">
      <c r="A12" s="157" t="s">
        <v>69</v>
      </c>
      <c r="B12" s="157" t="s">
        <v>77</v>
      </c>
      <c r="C12" s="157" t="s">
        <v>79</v>
      </c>
      <c r="D12" s="158" t="s">
        <v>80</v>
      </c>
      <c r="E12" s="231">
        <f t="shared" si="1"/>
        <v>223.46</v>
      </c>
      <c r="F12" s="231">
        <v>223.46</v>
      </c>
      <c r="G12" s="249">
        <v>223.46</v>
      </c>
      <c r="H12" s="250">
        <v>223.46</v>
      </c>
      <c r="I12" s="250"/>
      <c r="J12" s="250"/>
      <c r="K12" s="255"/>
      <c r="L12" s="255"/>
      <c r="M12" s="255"/>
      <c r="N12" s="255"/>
      <c r="O12" s="255"/>
      <c r="P12" s="255"/>
      <c r="Q12" s="254"/>
      <c r="R12" s="254"/>
      <c r="S12" s="259"/>
      <c r="T12" s="259"/>
      <c r="U12" s="259"/>
      <c r="V12" s="260"/>
    </row>
    <row r="13" ht="30" customHeight="1" spans="1:22">
      <c r="A13" s="157" t="s">
        <v>81</v>
      </c>
      <c r="B13" s="157" t="s">
        <v>82</v>
      </c>
      <c r="C13" s="157" t="s">
        <v>75</v>
      </c>
      <c r="D13" s="158" t="s">
        <v>83</v>
      </c>
      <c r="E13" s="231">
        <f t="shared" si="1"/>
        <v>11579.42</v>
      </c>
      <c r="F13" s="231">
        <f>H13+P13</f>
        <v>11579.42</v>
      </c>
      <c r="G13" s="249">
        <f>1000+502.2+3+8.22</f>
        <v>1513.42</v>
      </c>
      <c r="H13" s="250">
        <f>1000+502.2+3+8.22</f>
        <v>1513.42</v>
      </c>
      <c r="I13" s="250"/>
      <c r="J13" s="250"/>
      <c r="K13" s="255"/>
      <c r="L13" s="255"/>
      <c r="M13" s="255"/>
      <c r="N13" s="255"/>
      <c r="O13" s="255"/>
      <c r="P13" s="255">
        <v>10066</v>
      </c>
      <c r="Q13" s="254"/>
      <c r="R13" s="254"/>
      <c r="S13" s="259"/>
      <c r="T13" s="259"/>
      <c r="U13" s="259"/>
      <c r="V13" s="260"/>
    </row>
    <row r="14" ht="30" customHeight="1" spans="1:22">
      <c r="A14" s="157" t="s">
        <v>81</v>
      </c>
      <c r="B14" s="157" t="s">
        <v>82</v>
      </c>
      <c r="C14" s="157" t="s">
        <v>84</v>
      </c>
      <c r="D14" s="158" t="s">
        <v>85</v>
      </c>
      <c r="E14" s="231">
        <f t="shared" si="1"/>
        <v>26</v>
      </c>
      <c r="F14" s="231">
        <v>26</v>
      </c>
      <c r="G14" s="249">
        <v>18</v>
      </c>
      <c r="H14" s="250">
        <v>18</v>
      </c>
      <c r="I14" s="250"/>
      <c r="J14" s="250"/>
      <c r="K14" s="255"/>
      <c r="L14" s="255"/>
      <c r="M14" s="255"/>
      <c r="N14" s="255"/>
      <c r="O14" s="255"/>
      <c r="P14" s="255">
        <v>8</v>
      </c>
      <c r="Q14" s="254"/>
      <c r="R14" s="254"/>
      <c r="S14" s="259"/>
      <c r="T14" s="259"/>
      <c r="U14" s="259"/>
      <c r="V14" s="260"/>
    </row>
    <row r="15" ht="30" customHeight="1" spans="1:22">
      <c r="A15" s="157" t="s">
        <v>81</v>
      </c>
      <c r="B15" s="157" t="s">
        <v>86</v>
      </c>
      <c r="C15" s="157" t="s">
        <v>70</v>
      </c>
      <c r="D15" s="158" t="s">
        <v>87</v>
      </c>
      <c r="E15" s="231">
        <f t="shared" si="1"/>
        <v>245.6</v>
      </c>
      <c r="F15" s="231">
        <f>H15+P15</f>
        <v>245.6</v>
      </c>
      <c r="G15" s="249">
        <v>30.6</v>
      </c>
      <c r="H15" s="250">
        <v>30.6</v>
      </c>
      <c r="I15" s="250"/>
      <c r="J15" s="250"/>
      <c r="K15" s="255"/>
      <c r="L15" s="255"/>
      <c r="M15" s="255"/>
      <c r="N15" s="255"/>
      <c r="O15" s="255"/>
      <c r="P15" s="255">
        <v>215</v>
      </c>
      <c r="Q15" s="254"/>
      <c r="R15" s="254"/>
      <c r="S15" s="259"/>
      <c r="T15" s="259"/>
      <c r="U15" s="259"/>
      <c r="V15" s="260"/>
    </row>
  </sheetData>
  <mergeCells count="28">
    <mergeCell ref="A1:V1"/>
    <mergeCell ref="F3:Q3"/>
    <mergeCell ref="S3:T3"/>
    <mergeCell ref="G4:I4"/>
    <mergeCell ref="J4:O4"/>
    <mergeCell ref="A5:A6"/>
    <mergeCell ref="B5:B6"/>
    <mergeCell ref="C5:C6"/>
    <mergeCell ref="D3:D6"/>
    <mergeCell ref="E3:E6"/>
    <mergeCell ref="F4:F6"/>
    <mergeCell ref="G5:G6"/>
    <mergeCell ref="H5:H6"/>
    <mergeCell ref="I5:I6"/>
    <mergeCell ref="J5:J6"/>
    <mergeCell ref="K5:K6"/>
    <mergeCell ref="L5:L6"/>
    <mergeCell ref="M5:M6"/>
    <mergeCell ref="N5:N6"/>
    <mergeCell ref="O5:O6"/>
    <mergeCell ref="P4:P6"/>
    <mergeCell ref="Q4:Q6"/>
    <mergeCell ref="R4:R6"/>
    <mergeCell ref="S4:S6"/>
    <mergeCell ref="T4:T6"/>
    <mergeCell ref="U3:U6"/>
    <mergeCell ref="V3:V6"/>
    <mergeCell ref="A3:C4"/>
  </mergeCells>
  <printOptions horizontalCentered="1"/>
  <pageMargins left="0.668055555555556" right="0.313888888888889" top="0.432638888888889" bottom="0.393055555555556" header="0.5" footer="0.5"/>
  <pageSetup paperSize="9" scale="77" orientation="landscape" horizontalDpi="600" verticalDpi="6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workbookViewId="0">
      <selection activeCell="H10" sqref="H10:T10"/>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308</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302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271</v>
      </c>
      <c r="O6" s="7"/>
      <c r="P6" s="7"/>
      <c r="Q6" s="7"/>
      <c r="R6" s="7"/>
      <c r="S6" s="7"/>
      <c r="T6" s="7"/>
    </row>
    <row r="7" s="1" customFormat="1" ht="31" customHeight="1" spans="1:20">
      <c r="A7" s="7"/>
      <c r="B7" s="7" t="s">
        <v>249</v>
      </c>
      <c r="C7" s="7"/>
      <c r="D7" s="7"/>
      <c r="E7" s="7"/>
      <c r="F7" s="7"/>
      <c r="G7" s="7"/>
      <c r="H7" s="7" t="s">
        <v>250</v>
      </c>
      <c r="I7" s="7"/>
      <c r="J7" s="7" t="s">
        <v>206</v>
      </c>
      <c r="K7" s="7"/>
      <c r="L7" s="7"/>
      <c r="M7" s="7"/>
      <c r="N7" s="7">
        <v>10066</v>
      </c>
      <c r="O7" s="7"/>
      <c r="P7" s="7"/>
      <c r="Q7" s="7" t="s">
        <v>17</v>
      </c>
      <c r="R7" s="7"/>
      <c r="S7" s="7"/>
      <c r="T7" s="7"/>
    </row>
    <row r="8" s="1" customFormat="1" ht="19" customHeight="1" spans="1:20">
      <c r="A8" s="7"/>
      <c r="B8" s="7" t="s">
        <v>251</v>
      </c>
      <c r="C8" s="7"/>
      <c r="D8" s="7"/>
      <c r="E8" s="7"/>
      <c r="F8" s="7"/>
      <c r="G8" s="7"/>
      <c r="H8" s="7" t="s">
        <v>90</v>
      </c>
      <c r="I8" s="7">
        <v>10066</v>
      </c>
      <c r="J8" s="7" t="s">
        <v>252</v>
      </c>
      <c r="K8" s="7"/>
      <c r="L8" s="7"/>
      <c r="M8" s="7"/>
      <c r="N8" s="7"/>
      <c r="O8" s="7"/>
      <c r="P8" s="7"/>
      <c r="Q8" s="7" t="s">
        <v>253</v>
      </c>
      <c r="R8" s="7"/>
      <c r="S8" s="7"/>
      <c r="T8" s="7"/>
    </row>
    <row r="9" s="1" customFormat="1" ht="118" customHeight="1" spans="1:20">
      <c r="A9" s="7"/>
      <c r="B9" s="7" t="s">
        <v>254</v>
      </c>
      <c r="C9" s="7"/>
      <c r="D9" s="7"/>
      <c r="E9" s="7"/>
      <c r="F9" s="7"/>
      <c r="G9" s="7"/>
      <c r="H9" s="7" t="s">
        <v>309</v>
      </c>
      <c r="I9" s="7"/>
      <c r="J9" s="7"/>
      <c r="K9" s="7"/>
      <c r="L9" s="7"/>
      <c r="M9" s="7"/>
      <c r="N9" s="7"/>
      <c r="O9" s="7"/>
      <c r="P9" s="7"/>
      <c r="Q9" s="7"/>
      <c r="R9" s="7"/>
      <c r="S9" s="7"/>
      <c r="T9" s="7"/>
    </row>
    <row r="10" s="1" customFormat="1" ht="32" customHeight="1" spans="1:20">
      <c r="A10" s="7"/>
      <c r="B10" s="7" t="s">
        <v>256</v>
      </c>
      <c r="C10" s="7"/>
      <c r="D10" s="7"/>
      <c r="E10" s="7"/>
      <c r="F10" s="7"/>
      <c r="G10" s="7"/>
      <c r="H10" s="7" t="s">
        <v>310</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274</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76" customHeight="1" spans="1:20">
      <c r="A18" s="7"/>
      <c r="B18" s="7"/>
      <c r="C18" s="7"/>
      <c r="D18" s="7"/>
      <c r="E18" s="7"/>
      <c r="F18" s="7" t="s">
        <v>263</v>
      </c>
      <c r="G18" s="7"/>
      <c r="H18" s="7" t="s">
        <v>275</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276</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49513888888889" right="0.75" top="0.471527777777778" bottom="0.354166666666667" header="0.5" footer="0.5"/>
  <pageSetup paperSize="9" scale="8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topLeftCell="A16" workbookViewId="0">
      <selection activeCell="H9" sqref="H9:T9"/>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311</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302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248</v>
      </c>
      <c r="O6" s="7"/>
      <c r="P6" s="7"/>
      <c r="Q6" s="7"/>
      <c r="R6" s="7"/>
      <c r="S6" s="7"/>
      <c r="T6" s="7"/>
    </row>
    <row r="7" s="1" customFormat="1" ht="31" customHeight="1" spans="1:20">
      <c r="A7" s="7"/>
      <c r="B7" s="7" t="s">
        <v>249</v>
      </c>
      <c r="C7" s="7"/>
      <c r="D7" s="7"/>
      <c r="E7" s="7"/>
      <c r="F7" s="7"/>
      <c r="G7" s="7"/>
      <c r="H7" s="7" t="s">
        <v>250</v>
      </c>
      <c r="I7" s="7"/>
      <c r="J7" s="7" t="s">
        <v>206</v>
      </c>
      <c r="K7" s="7"/>
      <c r="L7" s="7"/>
      <c r="M7" s="7"/>
      <c r="N7" s="7">
        <v>4600</v>
      </c>
      <c r="O7" s="7"/>
      <c r="P7" s="7"/>
      <c r="Q7" s="7" t="s">
        <v>17</v>
      </c>
      <c r="R7" s="7"/>
      <c r="S7" s="7"/>
      <c r="T7" s="7"/>
    </row>
    <row r="8" s="1" customFormat="1" ht="19" customHeight="1" spans="1:20">
      <c r="A8" s="7"/>
      <c r="B8" s="7" t="s">
        <v>251</v>
      </c>
      <c r="C8" s="7"/>
      <c r="D8" s="7"/>
      <c r="E8" s="7"/>
      <c r="F8" s="7"/>
      <c r="G8" s="7"/>
      <c r="H8" s="7" t="s">
        <v>90</v>
      </c>
      <c r="I8" s="7">
        <v>4600</v>
      </c>
      <c r="J8" s="7" t="s">
        <v>252</v>
      </c>
      <c r="K8" s="7"/>
      <c r="L8" s="7"/>
      <c r="M8" s="7"/>
      <c r="N8" s="7"/>
      <c r="O8" s="7"/>
      <c r="P8" s="7"/>
      <c r="Q8" s="7" t="s">
        <v>253</v>
      </c>
      <c r="R8" s="7"/>
      <c r="S8" s="7"/>
      <c r="T8" s="7"/>
    </row>
    <row r="9" s="1" customFormat="1" ht="47" customHeight="1" spans="1:20">
      <c r="A9" s="7"/>
      <c r="B9" s="7" t="s">
        <v>254</v>
      </c>
      <c r="C9" s="7"/>
      <c r="D9" s="7"/>
      <c r="E9" s="7"/>
      <c r="F9" s="7"/>
      <c r="G9" s="7"/>
      <c r="H9" s="7" t="s">
        <v>312</v>
      </c>
      <c r="I9" s="7"/>
      <c r="J9" s="7"/>
      <c r="K9" s="7"/>
      <c r="L9" s="7"/>
      <c r="M9" s="7"/>
      <c r="N9" s="7"/>
      <c r="O9" s="7"/>
      <c r="P9" s="7"/>
      <c r="Q9" s="7"/>
      <c r="R9" s="7"/>
      <c r="S9" s="7"/>
      <c r="T9" s="7"/>
    </row>
    <row r="10" s="1" customFormat="1" ht="33" customHeight="1" spans="1:20">
      <c r="A10" s="7"/>
      <c r="B10" s="7" t="s">
        <v>256</v>
      </c>
      <c r="C10" s="7"/>
      <c r="D10" s="7"/>
      <c r="E10" s="7"/>
      <c r="F10" s="7"/>
      <c r="G10" s="7"/>
      <c r="H10" s="7" t="s">
        <v>313</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260</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2" customHeight="1" spans="1:20">
      <c r="A18" s="7"/>
      <c r="B18" s="7"/>
      <c r="C18" s="7"/>
      <c r="D18" s="7"/>
      <c r="E18" s="7"/>
      <c r="F18" s="7" t="s">
        <v>263</v>
      </c>
      <c r="G18" s="7"/>
      <c r="H18" s="7" t="s">
        <v>264</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267</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234</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29791666666667" right="0.75" top="0.275" bottom="0.118055555555556" header="0.5" footer="0.5"/>
  <pageSetup paperSize="9" scale="96"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topLeftCell="A13" workbookViewId="0">
      <selection activeCell="Z14" sqref="Z14"/>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314</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302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271</v>
      </c>
      <c r="O6" s="7"/>
      <c r="P6" s="7"/>
      <c r="Q6" s="7"/>
      <c r="R6" s="7"/>
      <c r="S6" s="7"/>
      <c r="T6" s="7"/>
    </row>
    <row r="7" s="1" customFormat="1" ht="31" customHeight="1" spans="1:20">
      <c r="A7" s="7"/>
      <c r="B7" s="7" t="s">
        <v>249</v>
      </c>
      <c r="C7" s="7"/>
      <c r="D7" s="7"/>
      <c r="E7" s="7"/>
      <c r="F7" s="7"/>
      <c r="G7" s="7"/>
      <c r="H7" s="7" t="s">
        <v>250</v>
      </c>
      <c r="I7" s="7"/>
      <c r="J7" s="7" t="s">
        <v>206</v>
      </c>
      <c r="K7" s="7"/>
      <c r="L7" s="7"/>
      <c r="M7" s="7"/>
      <c r="N7" s="7">
        <v>215</v>
      </c>
      <c r="O7" s="7"/>
      <c r="P7" s="7"/>
      <c r="Q7" s="7" t="s">
        <v>17</v>
      </c>
      <c r="R7" s="7"/>
      <c r="S7" s="7"/>
      <c r="T7" s="7"/>
    </row>
    <row r="8" s="1" customFormat="1" ht="19" customHeight="1" spans="1:20">
      <c r="A8" s="7"/>
      <c r="B8" s="7" t="s">
        <v>251</v>
      </c>
      <c r="C8" s="7"/>
      <c r="D8" s="7"/>
      <c r="E8" s="7"/>
      <c r="F8" s="7"/>
      <c r="G8" s="7"/>
      <c r="H8" s="7" t="s">
        <v>90</v>
      </c>
      <c r="I8" s="7">
        <v>215</v>
      </c>
      <c r="J8" s="7" t="s">
        <v>252</v>
      </c>
      <c r="K8" s="7"/>
      <c r="L8" s="7"/>
      <c r="M8" s="7"/>
      <c r="N8" s="7"/>
      <c r="O8" s="7"/>
      <c r="P8" s="7"/>
      <c r="Q8" s="7" t="s">
        <v>253</v>
      </c>
      <c r="R8" s="7"/>
      <c r="S8" s="7"/>
      <c r="T8" s="7"/>
    </row>
    <row r="9" s="1" customFormat="1" ht="47" customHeight="1" spans="1:20">
      <c r="A9" s="7"/>
      <c r="B9" s="7" t="s">
        <v>254</v>
      </c>
      <c r="C9" s="7"/>
      <c r="D9" s="7"/>
      <c r="E9" s="7"/>
      <c r="F9" s="7"/>
      <c r="G9" s="7"/>
      <c r="H9" s="7" t="s">
        <v>315</v>
      </c>
      <c r="I9" s="7"/>
      <c r="J9" s="7"/>
      <c r="K9" s="7"/>
      <c r="L9" s="7"/>
      <c r="M9" s="7"/>
      <c r="N9" s="7"/>
      <c r="O9" s="7"/>
      <c r="P9" s="7"/>
      <c r="Q9" s="7"/>
      <c r="R9" s="7"/>
      <c r="S9" s="7"/>
      <c r="T9" s="7"/>
    </row>
    <row r="10" s="1" customFormat="1" ht="33" customHeight="1" spans="1:20">
      <c r="A10" s="7"/>
      <c r="B10" s="7" t="s">
        <v>256</v>
      </c>
      <c r="C10" s="7"/>
      <c r="D10" s="7"/>
      <c r="E10" s="7"/>
      <c r="F10" s="7"/>
      <c r="G10" s="7"/>
      <c r="H10" s="7" t="s">
        <v>316</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317</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2" customHeight="1" spans="1:20">
      <c r="A18" s="7"/>
      <c r="B18" s="7"/>
      <c r="C18" s="7"/>
      <c r="D18" s="7"/>
      <c r="E18" s="7"/>
      <c r="F18" s="7" t="s">
        <v>263</v>
      </c>
      <c r="G18" s="7"/>
      <c r="H18" s="7" t="s">
        <v>318</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319</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320</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0625" right="0.75" top="0.313888888888889" bottom="0.432638888888889" header="0.5" footer="0.5"/>
  <pageSetup paperSize="9" scale="92"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workbookViewId="0">
      <selection activeCell="U9" sqref="U9"/>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321</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242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271</v>
      </c>
      <c r="O6" s="7"/>
      <c r="P6" s="7"/>
      <c r="Q6" s="7"/>
      <c r="R6" s="7"/>
      <c r="S6" s="7"/>
      <c r="T6" s="7"/>
    </row>
    <row r="7" s="1" customFormat="1" ht="31" customHeight="1" spans="1:20">
      <c r="A7" s="7"/>
      <c r="B7" s="7" t="s">
        <v>249</v>
      </c>
      <c r="C7" s="7"/>
      <c r="D7" s="7"/>
      <c r="E7" s="7"/>
      <c r="F7" s="7"/>
      <c r="G7" s="7"/>
      <c r="H7" s="7" t="s">
        <v>250</v>
      </c>
      <c r="I7" s="7">
        <v>26</v>
      </c>
      <c r="J7" s="7" t="s">
        <v>206</v>
      </c>
      <c r="K7" s="7"/>
      <c r="L7" s="7"/>
      <c r="M7" s="7"/>
      <c r="N7" s="7"/>
      <c r="O7" s="7"/>
      <c r="P7" s="7"/>
      <c r="Q7" s="7" t="s">
        <v>17</v>
      </c>
      <c r="R7" s="7"/>
      <c r="S7" s="7"/>
      <c r="T7" s="7"/>
    </row>
    <row r="8" s="1" customFormat="1" ht="19" customHeight="1" spans="1:20">
      <c r="A8" s="7"/>
      <c r="B8" s="7" t="s">
        <v>251</v>
      </c>
      <c r="C8" s="7"/>
      <c r="D8" s="7"/>
      <c r="E8" s="7"/>
      <c r="F8" s="7"/>
      <c r="G8" s="7"/>
      <c r="H8" s="7" t="s">
        <v>90</v>
      </c>
      <c r="I8" s="7">
        <v>26</v>
      </c>
      <c r="J8" s="7" t="s">
        <v>252</v>
      </c>
      <c r="K8" s="7"/>
      <c r="L8" s="7"/>
      <c r="M8" s="7"/>
      <c r="N8" s="7"/>
      <c r="O8" s="7"/>
      <c r="P8" s="7"/>
      <c r="Q8" s="7" t="s">
        <v>253</v>
      </c>
      <c r="R8" s="7"/>
      <c r="S8" s="7"/>
      <c r="T8" s="7"/>
    </row>
    <row r="9" s="1" customFormat="1" ht="66" customHeight="1" spans="1:20">
      <c r="A9" s="7"/>
      <c r="B9" s="7" t="s">
        <v>254</v>
      </c>
      <c r="C9" s="7"/>
      <c r="D9" s="7"/>
      <c r="E9" s="7"/>
      <c r="F9" s="7"/>
      <c r="G9" s="7"/>
      <c r="H9" s="7" t="s">
        <v>322</v>
      </c>
      <c r="I9" s="7"/>
      <c r="J9" s="7"/>
      <c r="K9" s="7"/>
      <c r="L9" s="7"/>
      <c r="M9" s="7"/>
      <c r="N9" s="7"/>
      <c r="O9" s="7"/>
      <c r="P9" s="7"/>
      <c r="Q9" s="7"/>
      <c r="R9" s="7"/>
      <c r="S9" s="7"/>
      <c r="T9" s="7"/>
    </row>
    <row r="10" s="1" customFormat="1" ht="33" customHeight="1" spans="1:20">
      <c r="A10" s="7"/>
      <c r="B10" s="7" t="s">
        <v>256</v>
      </c>
      <c r="C10" s="7"/>
      <c r="D10" s="7"/>
      <c r="E10" s="7"/>
      <c r="F10" s="7"/>
      <c r="G10" s="7"/>
      <c r="H10" s="7" t="s">
        <v>323</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324</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2" customHeight="1" spans="1:20">
      <c r="A18" s="7"/>
      <c r="B18" s="7"/>
      <c r="C18" s="7"/>
      <c r="D18" s="7"/>
      <c r="E18" s="7"/>
      <c r="F18" s="7" t="s">
        <v>263</v>
      </c>
      <c r="G18" s="7"/>
      <c r="H18" s="7" t="s">
        <v>318</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325</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320</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29791666666667" right="0.75" top="0.0777777777777778" bottom="0.0777777777777778" header="0.5" footer="0.5"/>
  <pageSetup paperSize="9" scale="94"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workbookViewId="0">
      <selection activeCell="H9" sqref="H9:T9"/>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235</v>
      </c>
      <c r="B1" s="2"/>
      <c r="C1" s="2"/>
      <c r="D1" s="2"/>
      <c r="E1" s="2"/>
      <c r="F1" s="2"/>
      <c r="G1" s="2"/>
      <c r="H1" s="2"/>
      <c r="I1" s="2"/>
      <c r="J1" s="2"/>
      <c r="K1" s="2"/>
      <c r="L1" s="2"/>
      <c r="M1" s="2"/>
      <c r="N1" s="2"/>
      <c r="O1" s="2"/>
      <c r="P1" s="2"/>
      <c r="Q1" s="2"/>
      <c r="R1" s="2"/>
      <c r="S1" s="2"/>
      <c r="T1" s="2"/>
    </row>
    <row r="2" s="1" customFormat="1" ht="15" customHeight="1" spans="1:20">
      <c r="A2" s="3" t="s">
        <v>42</v>
      </c>
      <c r="B2" s="3"/>
      <c r="C2" s="3"/>
      <c r="D2" s="3"/>
      <c r="E2" s="3"/>
      <c r="F2" s="3"/>
      <c r="G2" s="3"/>
      <c r="H2" s="4"/>
      <c r="I2" s="4"/>
      <c r="J2" s="4"/>
      <c r="K2" s="4"/>
      <c r="L2" s="4"/>
      <c r="M2" s="4"/>
      <c r="N2" s="4"/>
      <c r="O2" s="4"/>
      <c r="P2" s="4"/>
      <c r="Q2" s="4"/>
      <c r="R2" s="4"/>
      <c r="S2" s="4"/>
      <c r="T2" s="11" t="s">
        <v>2</v>
      </c>
    </row>
    <row r="3" s="1" customFormat="1" ht="19" customHeight="1" spans="1:20">
      <c r="A3" s="5" t="s">
        <v>236</v>
      </c>
      <c r="B3" s="5"/>
      <c r="C3" s="5"/>
      <c r="D3" s="5"/>
      <c r="E3" s="5"/>
      <c r="F3" s="5"/>
      <c r="G3" s="5"/>
      <c r="H3" s="6" t="s">
        <v>326</v>
      </c>
      <c r="I3" s="5"/>
      <c r="J3" s="5"/>
      <c r="K3" s="5"/>
      <c r="L3" s="5"/>
      <c r="M3" s="5"/>
      <c r="N3" s="5"/>
      <c r="O3" s="5"/>
      <c r="P3" s="5"/>
      <c r="Q3" s="5"/>
      <c r="R3" s="5"/>
      <c r="S3" s="5"/>
      <c r="T3" s="5"/>
    </row>
    <row r="4" s="1" customFormat="1" ht="27" customHeight="1" spans="1:20">
      <c r="A4" s="5" t="s">
        <v>238</v>
      </c>
      <c r="B4" s="5"/>
      <c r="C4" s="5"/>
      <c r="D4" s="5"/>
      <c r="E4" s="5"/>
      <c r="F4" s="5"/>
      <c r="G4" s="5"/>
      <c r="H4" s="6" t="s">
        <v>143</v>
      </c>
      <c r="I4" s="5"/>
      <c r="J4" s="5" t="s">
        <v>239</v>
      </c>
      <c r="K4" s="5"/>
      <c r="L4" s="5"/>
      <c r="M4" s="5"/>
      <c r="N4" s="5" t="s">
        <v>143</v>
      </c>
      <c r="O4" s="5"/>
      <c r="P4" s="5"/>
      <c r="Q4" s="5"/>
      <c r="R4" s="5"/>
      <c r="S4" s="5"/>
      <c r="T4" s="5"/>
    </row>
    <row r="5" s="1" customFormat="1" ht="19" customHeight="1" spans="1:20">
      <c r="A5" s="7" t="s">
        <v>240</v>
      </c>
      <c r="B5" s="7" t="s">
        <v>241</v>
      </c>
      <c r="C5" s="7"/>
      <c r="D5" s="7"/>
      <c r="E5" s="7"/>
      <c r="F5" s="7"/>
      <c r="G5" s="7"/>
      <c r="H5" s="5" t="s">
        <v>242</v>
      </c>
      <c r="I5" s="5"/>
      <c r="J5" s="7" t="s">
        <v>243</v>
      </c>
      <c r="K5" s="7"/>
      <c r="L5" s="7"/>
      <c r="M5" s="7"/>
      <c r="N5" s="5" t="s">
        <v>244</v>
      </c>
      <c r="O5" s="5"/>
      <c r="P5" s="5"/>
      <c r="Q5" s="5"/>
      <c r="R5" s="5"/>
      <c r="S5" s="5"/>
      <c r="T5" s="5"/>
    </row>
    <row r="6" s="1" customFormat="1" ht="19" customHeight="1" spans="1:20">
      <c r="A6" s="7"/>
      <c r="B6" s="7" t="s">
        <v>245</v>
      </c>
      <c r="C6" s="7"/>
      <c r="D6" s="7"/>
      <c r="E6" s="7"/>
      <c r="F6" s="7"/>
      <c r="G6" s="7"/>
      <c r="H6" s="7" t="s">
        <v>246</v>
      </c>
      <c r="I6" s="7"/>
      <c r="J6" s="7" t="s">
        <v>247</v>
      </c>
      <c r="K6" s="7"/>
      <c r="L6" s="7"/>
      <c r="M6" s="7"/>
      <c r="N6" s="7" t="s">
        <v>271</v>
      </c>
      <c r="O6" s="7"/>
      <c r="P6" s="7"/>
      <c r="Q6" s="7"/>
      <c r="R6" s="7"/>
      <c r="S6" s="7"/>
      <c r="T6" s="7"/>
    </row>
    <row r="7" s="1" customFormat="1" ht="31" customHeight="1" spans="1:20">
      <c r="A7" s="7"/>
      <c r="B7" s="7" t="s">
        <v>249</v>
      </c>
      <c r="C7" s="7"/>
      <c r="D7" s="7"/>
      <c r="E7" s="7"/>
      <c r="F7" s="7"/>
      <c r="G7" s="7"/>
      <c r="H7" s="7" t="s">
        <v>250</v>
      </c>
      <c r="I7" s="7">
        <v>30.6</v>
      </c>
      <c r="J7" s="7" t="s">
        <v>206</v>
      </c>
      <c r="K7" s="7"/>
      <c r="L7" s="7"/>
      <c r="M7" s="7"/>
      <c r="N7" s="7"/>
      <c r="O7" s="7"/>
      <c r="P7" s="7"/>
      <c r="Q7" s="7" t="s">
        <v>17</v>
      </c>
      <c r="R7" s="7"/>
      <c r="S7" s="7"/>
      <c r="T7" s="7"/>
    </row>
    <row r="8" s="1" customFormat="1" ht="19" customHeight="1" spans="1:20">
      <c r="A8" s="7"/>
      <c r="B8" s="7" t="s">
        <v>251</v>
      </c>
      <c r="C8" s="7"/>
      <c r="D8" s="7"/>
      <c r="E8" s="7"/>
      <c r="F8" s="7"/>
      <c r="G8" s="7"/>
      <c r="H8" s="7" t="s">
        <v>90</v>
      </c>
      <c r="I8" s="7">
        <v>30.6</v>
      </c>
      <c r="J8" s="7" t="s">
        <v>252</v>
      </c>
      <c r="K8" s="7"/>
      <c r="L8" s="7"/>
      <c r="M8" s="7"/>
      <c r="N8" s="7"/>
      <c r="O8" s="7"/>
      <c r="P8" s="7"/>
      <c r="Q8" s="7" t="s">
        <v>253</v>
      </c>
      <c r="R8" s="7"/>
      <c r="S8" s="7"/>
      <c r="T8" s="7"/>
    </row>
    <row r="9" s="1" customFormat="1" ht="109" customHeight="1" spans="1:20">
      <c r="A9" s="7"/>
      <c r="B9" s="7" t="s">
        <v>254</v>
      </c>
      <c r="C9" s="7"/>
      <c r="D9" s="7"/>
      <c r="E9" s="7"/>
      <c r="F9" s="7"/>
      <c r="G9" s="7"/>
      <c r="H9" s="7" t="s">
        <v>327</v>
      </c>
      <c r="I9" s="7"/>
      <c r="J9" s="7"/>
      <c r="K9" s="7"/>
      <c r="L9" s="7"/>
      <c r="M9" s="7"/>
      <c r="N9" s="7"/>
      <c r="O9" s="7"/>
      <c r="P9" s="7"/>
      <c r="Q9" s="7"/>
      <c r="R9" s="7"/>
      <c r="S9" s="7"/>
      <c r="T9" s="7"/>
    </row>
    <row r="10" s="1" customFormat="1" ht="46" customHeight="1" spans="1:20">
      <c r="A10" s="7"/>
      <c r="B10" s="7" t="s">
        <v>256</v>
      </c>
      <c r="C10" s="7"/>
      <c r="D10" s="7"/>
      <c r="E10" s="7"/>
      <c r="F10" s="7"/>
      <c r="G10" s="7"/>
      <c r="H10" s="7" t="s">
        <v>328</v>
      </c>
      <c r="I10" s="7"/>
      <c r="J10" s="7"/>
      <c r="K10" s="7"/>
      <c r="L10" s="7"/>
      <c r="M10" s="7"/>
      <c r="N10" s="7"/>
      <c r="O10" s="7"/>
      <c r="P10" s="7"/>
      <c r="Q10" s="7"/>
      <c r="R10" s="7"/>
      <c r="S10" s="7"/>
      <c r="T10" s="7"/>
    </row>
    <row r="11" s="1" customFormat="1" ht="44" customHeight="1" spans="1:20">
      <c r="A11" s="7" t="s">
        <v>258</v>
      </c>
      <c r="B11" s="7" t="s">
        <v>259</v>
      </c>
      <c r="C11" s="7"/>
      <c r="D11" s="7"/>
      <c r="E11" s="7"/>
      <c r="F11" s="7"/>
      <c r="G11" s="7"/>
      <c r="H11" s="7" t="s">
        <v>317</v>
      </c>
      <c r="I11" s="7"/>
      <c r="J11" s="7"/>
      <c r="K11" s="7"/>
      <c r="L11" s="7"/>
      <c r="M11" s="7"/>
      <c r="N11" s="7"/>
      <c r="O11" s="7"/>
      <c r="P11" s="7"/>
      <c r="Q11" s="7"/>
      <c r="R11" s="7"/>
      <c r="S11" s="7"/>
      <c r="T11" s="7"/>
    </row>
    <row r="12" s="1" customFormat="1" ht="19" customHeight="1" spans="1:20">
      <c r="A12" s="7"/>
      <c r="B12" s="7" t="s">
        <v>261</v>
      </c>
      <c r="C12" s="7"/>
      <c r="D12" s="7" t="s">
        <v>216</v>
      </c>
      <c r="E12" s="7"/>
      <c r="F12" s="7" t="s">
        <v>217</v>
      </c>
      <c r="G12" s="7"/>
      <c r="H12" s="7" t="s">
        <v>218</v>
      </c>
      <c r="I12" s="7"/>
      <c r="J12" s="7"/>
      <c r="K12" s="7"/>
      <c r="L12" s="7"/>
      <c r="M12" s="7"/>
      <c r="N12" s="7"/>
      <c r="O12" s="7"/>
      <c r="P12" s="7" t="s">
        <v>219</v>
      </c>
      <c r="Q12" s="7"/>
      <c r="R12" s="7"/>
      <c r="S12" s="7"/>
      <c r="T12" s="7"/>
    </row>
    <row r="13" s="1" customFormat="1" ht="19" customHeight="1" spans="1:20">
      <c r="A13" s="7"/>
      <c r="B13" s="7"/>
      <c r="C13" s="7"/>
      <c r="D13" s="7" t="s">
        <v>220</v>
      </c>
      <c r="E13" s="7"/>
      <c r="F13" s="7" t="s">
        <v>221</v>
      </c>
      <c r="G13" s="7"/>
      <c r="H13" s="7"/>
      <c r="I13" s="7"/>
      <c r="J13" s="7"/>
      <c r="K13" s="7"/>
      <c r="L13" s="7"/>
      <c r="M13" s="7"/>
      <c r="N13" s="7"/>
      <c r="O13" s="7"/>
      <c r="P13" s="7"/>
      <c r="Q13" s="7"/>
      <c r="R13" s="7"/>
      <c r="S13" s="7"/>
      <c r="T13" s="7"/>
    </row>
    <row r="14" s="1" customFormat="1" ht="19" customHeight="1" spans="1:20">
      <c r="A14" s="7"/>
      <c r="B14" s="7"/>
      <c r="C14" s="7"/>
      <c r="D14" s="7"/>
      <c r="E14" s="7"/>
      <c r="F14" s="7" t="s">
        <v>222</v>
      </c>
      <c r="G14" s="7"/>
      <c r="H14" s="7"/>
      <c r="I14" s="7"/>
      <c r="J14" s="7"/>
      <c r="K14" s="7"/>
      <c r="L14" s="7"/>
      <c r="M14" s="7"/>
      <c r="N14" s="7"/>
      <c r="O14" s="7"/>
      <c r="P14" s="7"/>
      <c r="Q14" s="7"/>
      <c r="R14" s="7"/>
      <c r="S14" s="7"/>
      <c r="T14" s="7"/>
    </row>
    <row r="15" s="1" customFormat="1" ht="19" customHeight="1" spans="1:20">
      <c r="A15" s="7"/>
      <c r="B15" s="7"/>
      <c r="C15" s="7"/>
      <c r="D15" s="7"/>
      <c r="E15" s="7"/>
      <c r="F15" s="7" t="s">
        <v>223</v>
      </c>
      <c r="G15" s="7"/>
      <c r="H15" s="7"/>
      <c r="I15" s="7"/>
      <c r="J15" s="7"/>
      <c r="K15" s="7"/>
      <c r="L15" s="7"/>
      <c r="M15" s="7"/>
      <c r="N15" s="7"/>
      <c r="O15" s="7"/>
      <c r="P15" s="7"/>
      <c r="Q15" s="7"/>
      <c r="R15" s="7"/>
      <c r="S15" s="7"/>
      <c r="T15" s="7"/>
    </row>
    <row r="16" s="1" customFormat="1" ht="19" customHeight="1" spans="1:20">
      <c r="A16" s="7"/>
      <c r="B16" s="7"/>
      <c r="C16" s="7"/>
      <c r="D16" s="7"/>
      <c r="E16" s="7"/>
      <c r="F16" s="7" t="s">
        <v>224</v>
      </c>
      <c r="G16" s="7"/>
      <c r="H16" s="7"/>
      <c r="I16" s="7"/>
      <c r="J16" s="7"/>
      <c r="K16" s="7"/>
      <c r="L16" s="7"/>
      <c r="M16" s="7"/>
      <c r="N16" s="7"/>
      <c r="O16" s="7"/>
      <c r="P16" s="7"/>
      <c r="Q16" s="7"/>
      <c r="R16" s="7"/>
      <c r="S16" s="7"/>
      <c r="T16" s="7"/>
    </row>
    <row r="17" s="1" customFormat="1" ht="19" customHeight="1" spans="1:20">
      <c r="A17" s="7"/>
      <c r="B17" s="7"/>
      <c r="C17" s="7"/>
      <c r="D17" s="7" t="s">
        <v>225</v>
      </c>
      <c r="E17" s="7"/>
      <c r="F17" s="7" t="s">
        <v>262</v>
      </c>
      <c r="G17" s="7"/>
      <c r="H17" s="7"/>
      <c r="I17" s="7"/>
      <c r="J17" s="7"/>
      <c r="K17" s="7"/>
      <c r="L17" s="7"/>
      <c r="M17" s="7"/>
      <c r="N17" s="7"/>
      <c r="O17" s="7"/>
      <c r="P17" s="7"/>
      <c r="Q17" s="7"/>
      <c r="R17" s="7"/>
      <c r="S17" s="7"/>
      <c r="T17" s="7"/>
    </row>
    <row r="18" s="1" customFormat="1" ht="52" customHeight="1" spans="1:20">
      <c r="A18" s="7"/>
      <c r="B18" s="7"/>
      <c r="C18" s="7"/>
      <c r="D18" s="7"/>
      <c r="E18" s="7"/>
      <c r="F18" s="7" t="s">
        <v>263</v>
      </c>
      <c r="G18" s="7"/>
      <c r="H18" s="7" t="s">
        <v>318</v>
      </c>
      <c r="I18" s="7"/>
      <c r="J18" s="7"/>
      <c r="K18" s="7"/>
      <c r="L18" s="7"/>
      <c r="M18" s="7"/>
      <c r="N18" s="7"/>
      <c r="O18" s="7"/>
      <c r="P18" s="7"/>
      <c r="Q18" s="7"/>
      <c r="R18" s="7"/>
      <c r="S18" s="7"/>
      <c r="T18" s="7"/>
    </row>
    <row r="19" s="1" customFormat="1" ht="19" customHeight="1" spans="1:20">
      <c r="A19" s="7"/>
      <c r="B19" s="7"/>
      <c r="C19" s="7"/>
      <c r="D19" s="7"/>
      <c r="E19" s="7"/>
      <c r="F19" s="7" t="s">
        <v>265</v>
      </c>
      <c r="G19" s="7"/>
      <c r="H19" s="7"/>
      <c r="I19" s="7"/>
      <c r="J19" s="7"/>
      <c r="K19" s="7"/>
      <c r="L19" s="7"/>
      <c r="M19" s="7"/>
      <c r="N19" s="7"/>
      <c r="O19" s="7"/>
      <c r="P19" s="7"/>
      <c r="Q19" s="7"/>
      <c r="R19" s="7"/>
      <c r="S19" s="7"/>
      <c r="T19" s="7"/>
    </row>
    <row r="20" s="1" customFormat="1" ht="28" customHeight="1" spans="1:20">
      <c r="A20" s="7"/>
      <c r="B20" s="7"/>
      <c r="C20" s="7"/>
      <c r="D20" s="7"/>
      <c r="E20" s="7"/>
      <c r="F20" s="7" t="s">
        <v>266</v>
      </c>
      <c r="G20" s="7"/>
      <c r="H20" s="7" t="s">
        <v>319</v>
      </c>
      <c r="I20" s="7"/>
      <c r="J20" s="7"/>
      <c r="K20" s="7"/>
      <c r="L20" s="7"/>
      <c r="M20" s="7"/>
      <c r="N20" s="7"/>
      <c r="O20" s="7"/>
      <c r="P20" s="7"/>
      <c r="Q20" s="7"/>
      <c r="R20" s="7"/>
      <c r="S20" s="7"/>
      <c r="T20" s="7"/>
    </row>
    <row r="21" s="1" customFormat="1" ht="19" customHeight="1" spans="1:20">
      <c r="A21" s="7"/>
      <c r="B21" s="7"/>
      <c r="C21" s="7"/>
      <c r="D21" s="7" t="s">
        <v>268</v>
      </c>
      <c r="E21" s="7"/>
      <c r="F21" s="7" t="s">
        <v>269</v>
      </c>
      <c r="G21" s="7"/>
      <c r="H21" s="7" t="s">
        <v>320</v>
      </c>
      <c r="I21" s="7"/>
      <c r="J21" s="7"/>
      <c r="K21" s="7"/>
      <c r="L21" s="7"/>
      <c r="M21" s="7"/>
      <c r="N21" s="7"/>
      <c r="O21" s="7"/>
      <c r="P21" s="7"/>
      <c r="Q21" s="7"/>
      <c r="R21" s="7"/>
      <c r="S21" s="7"/>
      <c r="T21" s="7"/>
    </row>
    <row r="22" s="1" customFormat="1" ht="11" customHeight="1" spans="1:20">
      <c r="A22" s="8"/>
      <c r="B22" s="8"/>
      <c r="C22" s="8"/>
      <c r="D22" s="8"/>
      <c r="E22" s="8"/>
      <c r="F22" s="8"/>
      <c r="G22" s="8"/>
      <c r="H22" s="9"/>
      <c r="I22" s="9"/>
      <c r="J22" s="10"/>
      <c r="K22" s="10"/>
      <c r="L22" s="10"/>
      <c r="M22" s="10"/>
      <c r="N22" s="10"/>
      <c r="O22" s="10"/>
      <c r="P22" s="10"/>
      <c r="Q22" s="10"/>
      <c r="R22" s="10"/>
      <c r="S22" s="10"/>
      <c r="T22" s="10"/>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1.18055555555556" right="0.75" top="0.196527777777778" bottom="0.275" header="0.5" footer="0.5"/>
  <pageSetup paperSize="9" scale="84"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showGridLines="0" showZeros="0" view="pageBreakPreview" zoomScaleNormal="100" workbookViewId="0">
      <selection activeCell="H19" sqref="H19"/>
    </sheetView>
  </sheetViews>
  <sheetFormatPr defaultColWidth="7" defaultRowHeight="11.25"/>
  <cols>
    <col min="1" max="1" width="4.625" style="84" customWidth="1"/>
    <col min="2" max="3" width="4.125" style="84" customWidth="1"/>
    <col min="4" max="4" width="19.4" style="84" customWidth="1"/>
    <col min="5" max="5" width="10.875" style="84" customWidth="1"/>
    <col min="6" max="6" width="10.375" style="84" customWidth="1"/>
    <col min="7" max="7" width="9.125" style="84" customWidth="1"/>
    <col min="8" max="8" width="9" style="84" customWidth="1"/>
    <col min="9" max="9" width="9.625" style="84" customWidth="1"/>
    <col min="10" max="10" width="9.375" style="84" customWidth="1"/>
    <col min="11" max="11" width="10.125" style="84" customWidth="1"/>
    <col min="12" max="12" width="10" style="84" customWidth="1"/>
    <col min="13" max="16384" width="7" style="84"/>
  </cols>
  <sheetData>
    <row r="1" ht="27" spans="1:12">
      <c r="A1" s="85" t="s">
        <v>88</v>
      </c>
      <c r="B1" s="85"/>
      <c r="C1" s="85"/>
      <c r="D1" s="85"/>
      <c r="E1" s="85"/>
      <c r="F1" s="85"/>
      <c r="G1" s="85"/>
      <c r="H1" s="85"/>
      <c r="I1" s="85"/>
      <c r="J1" s="85"/>
      <c r="K1" s="85"/>
      <c r="L1" s="85"/>
    </row>
    <row r="2" ht="12" spans="1:12">
      <c r="A2" s="86" t="s">
        <v>42</v>
      </c>
      <c r="B2" s="86"/>
      <c r="C2" s="86"/>
      <c r="D2" s="86"/>
      <c r="E2" s="87"/>
      <c r="F2" s="87"/>
      <c r="G2" s="88"/>
      <c r="H2" s="88"/>
      <c r="I2" s="88"/>
      <c r="J2" s="88"/>
      <c r="K2" s="88"/>
      <c r="L2" s="106" t="s">
        <v>2</v>
      </c>
    </row>
    <row r="3" s="82" customFormat="1" ht="12" spans="1:12">
      <c r="A3" s="89" t="s">
        <v>89</v>
      </c>
      <c r="B3" s="90"/>
      <c r="C3" s="91"/>
      <c r="D3" s="92" t="s">
        <v>44</v>
      </c>
      <c r="E3" s="93" t="s">
        <v>45</v>
      </c>
      <c r="F3" s="94" t="s">
        <v>90</v>
      </c>
      <c r="G3" s="94"/>
      <c r="H3" s="94"/>
      <c r="I3" s="94"/>
      <c r="J3" s="94"/>
      <c r="K3" s="94"/>
      <c r="L3" s="94"/>
    </row>
    <row r="4" s="82" customFormat="1" ht="12" spans="1:12">
      <c r="A4" s="95" t="s">
        <v>56</v>
      </c>
      <c r="B4" s="96" t="s">
        <v>57</v>
      </c>
      <c r="C4" s="96" t="s">
        <v>58</v>
      </c>
      <c r="D4" s="97"/>
      <c r="E4" s="93"/>
      <c r="F4" s="93" t="s">
        <v>8</v>
      </c>
      <c r="G4" s="98" t="s">
        <v>91</v>
      </c>
      <c r="H4" s="98"/>
      <c r="I4" s="98"/>
      <c r="J4" s="107" t="s">
        <v>92</v>
      </c>
      <c r="K4" s="108"/>
      <c r="L4" s="109"/>
    </row>
    <row r="5" s="82" customFormat="1" ht="12" spans="1:12">
      <c r="A5" s="95"/>
      <c r="B5" s="96"/>
      <c r="C5" s="96"/>
      <c r="D5" s="99"/>
      <c r="E5" s="93"/>
      <c r="F5" s="93"/>
      <c r="G5" s="93" t="s">
        <v>18</v>
      </c>
      <c r="H5" s="93" t="s">
        <v>93</v>
      </c>
      <c r="I5" s="93" t="s">
        <v>94</v>
      </c>
      <c r="J5" s="93" t="s">
        <v>18</v>
      </c>
      <c r="K5" s="93" t="s">
        <v>95</v>
      </c>
      <c r="L5" s="93" t="s">
        <v>96</v>
      </c>
    </row>
    <row r="6" s="82" customFormat="1" ht="12" spans="1:12">
      <c r="A6" s="100" t="s">
        <v>68</v>
      </c>
      <c r="B6" s="96" t="s">
        <v>68</v>
      </c>
      <c r="C6" s="96" t="s">
        <v>68</v>
      </c>
      <c r="D6" s="96" t="s">
        <v>68</v>
      </c>
      <c r="E6" s="94">
        <v>1</v>
      </c>
      <c r="F6" s="94">
        <v>2</v>
      </c>
      <c r="G6" s="94">
        <v>3</v>
      </c>
      <c r="H6" s="94">
        <v>4</v>
      </c>
      <c r="I6" s="94">
        <v>5</v>
      </c>
      <c r="J6" s="94">
        <v>6</v>
      </c>
      <c r="K6" s="94">
        <v>7</v>
      </c>
      <c r="L6" s="94">
        <v>8</v>
      </c>
    </row>
    <row r="7" s="82" customFormat="1" ht="27" customHeight="1" spans="1:12">
      <c r="A7" s="153" t="s">
        <v>69</v>
      </c>
      <c r="B7" s="153" t="s">
        <v>70</v>
      </c>
      <c r="C7" s="153" t="s">
        <v>70</v>
      </c>
      <c r="D7" s="154" t="s">
        <v>71</v>
      </c>
      <c r="E7" s="231">
        <f>F7</f>
        <v>46.02</v>
      </c>
      <c r="F7" s="104">
        <f>G7+J7</f>
        <v>46.02</v>
      </c>
      <c r="G7" s="104">
        <f>H7+I7</f>
        <v>46.02</v>
      </c>
      <c r="H7" s="104">
        <v>31.09</v>
      </c>
      <c r="I7" s="104">
        <v>14.93</v>
      </c>
      <c r="J7" s="104"/>
      <c r="K7" s="104"/>
      <c r="L7" s="104"/>
    </row>
    <row r="8" s="82" customFormat="1" ht="27" customHeight="1" spans="1:12">
      <c r="A8" s="155" t="s">
        <v>69</v>
      </c>
      <c r="B8" s="155" t="s">
        <v>70</v>
      </c>
      <c r="C8" s="155" t="s">
        <v>72</v>
      </c>
      <c r="D8" s="156" t="s">
        <v>73</v>
      </c>
      <c r="E8" s="231">
        <f t="shared" ref="E8:E14" si="0">F8</f>
        <v>46.78</v>
      </c>
      <c r="F8" s="104">
        <f t="shared" ref="F8:F14" si="1">G8+J8</f>
        <v>46.78</v>
      </c>
      <c r="G8" s="104"/>
      <c r="H8" s="104"/>
      <c r="I8" s="104"/>
      <c r="J8" s="104">
        <f>K8</f>
        <v>46.78</v>
      </c>
      <c r="K8" s="104">
        <v>46.78</v>
      </c>
      <c r="L8" s="104"/>
    </row>
    <row r="9" s="82" customFormat="1" ht="36" customHeight="1" spans="1:12">
      <c r="A9" s="157" t="s">
        <v>69</v>
      </c>
      <c r="B9" s="157" t="s">
        <v>74</v>
      </c>
      <c r="C9" s="157" t="s">
        <v>75</v>
      </c>
      <c r="D9" s="158" t="s">
        <v>76</v>
      </c>
      <c r="E9" s="231">
        <f t="shared" si="0"/>
        <v>6008.72</v>
      </c>
      <c r="F9" s="104">
        <f t="shared" si="1"/>
        <v>6008.72</v>
      </c>
      <c r="G9" s="104"/>
      <c r="H9" s="104"/>
      <c r="I9" s="104"/>
      <c r="J9" s="104">
        <f t="shared" ref="J9:J14" si="2">L9</f>
        <v>6008.72</v>
      </c>
      <c r="K9" s="104"/>
      <c r="L9" s="104">
        <v>6008.72</v>
      </c>
    </row>
    <row r="10" s="82" customFormat="1" ht="40" customHeight="1" spans="1:12">
      <c r="A10" s="157" t="s">
        <v>69</v>
      </c>
      <c r="B10" s="157" t="s">
        <v>77</v>
      </c>
      <c r="C10" s="157" t="s">
        <v>72</v>
      </c>
      <c r="D10" s="158" t="s">
        <v>78</v>
      </c>
      <c r="E10" s="231">
        <f t="shared" si="0"/>
        <v>1123</v>
      </c>
      <c r="F10" s="104">
        <f t="shared" si="1"/>
        <v>1123</v>
      </c>
      <c r="G10" s="104"/>
      <c r="H10" s="104"/>
      <c r="I10" s="104"/>
      <c r="J10" s="104">
        <f t="shared" si="2"/>
        <v>1123</v>
      </c>
      <c r="K10" s="104"/>
      <c r="L10" s="104">
        <v>1123</v>
      </c>
    </row>
    <row r="11" s="82" customFormat="1" ht="33" customHeight="1" spans="1:12">
      <c r="A11" s="157" t="s">
        <v>69</v>
      </c>
      <c r="B11" s="157" t="s">
        <v>77</v>
      </c>
      <c r="C11" s="157" t="s">
        <v>79</v>
      </c>
      <c r="D11" s="158" t="s">
        <v>80</v>
      </c>
      <c r="E11" s="231">
        <f t="shared" si="0"/>
        <v>223.46</v>
      </c>
      <c r="F11" s="104">
        <f t="shared" si="1"/>
        <v>223.46</v>
      </c>
      <c r="G11" s="104"/>
      <c r="H11" s="104"/>
      <c r="I11" s="104"/>
      <c r="J11" s="104">
        <f t="shared" si="2"/>
        <v>223.46</v>
      </c>
      <c r="K11" s="104"/>
      <c r="L11" s="104">
        <v>223.46</v>
      </c>
    </row>
    <row r="12" s="82" customFormat="1" ht="30" customHeight="1" spans="1:12">
      <c r="A12" s="157" t="s">
        <v>81</v>
      </c>
      <c r="B12" s="157" t="s">
        <v>82</v>
      </c>
      <c r="C12" s="157" t="s">
        <v>75</v>
      </c>
      <c r="D12" s="158" t="s">
        <v>83</v>
      </c>
      <c r="E12" s="231">
        <f t="shared" si="0"/>
        <v>11579.42</v>
      </c>
      <c r="F12" s="104">
        <f t="shared" si="1"/>
        <v>11579.42</v>
      </c>
      <c r="G12" s="104"/>
      <c r="H12" s="104"/>
      <c r="I12" s="104"/>
      <c r="J12" s="104">
        <f t="shared" si="2"/>
        <v>11579.42</v>
      </c>
      <c r="K12" s="104"/>
      <c r="L12" s="104">
        <v>11579.42</v>
      </c>
    </row>
    <row r="13" s="82" customFormat="1" ht="30" customHeight="1" spans="1:12">
      <c r="A13" s="157" t="s">
        <v>81</v>
      </c>
      <c r="B13" s="157" t="s">
        <v>82</v>
      </c>
      <c r="C13" s="157" t="s">
        <v>84</v>
      </c>
      <c r="D13" s="158" t="s">
        <v>85</v>
      </c>
      <c r="E13" s="231">
        <f t="shared" si="0"/>
        <v>26</v>
      </c>
      <c r="F13" s="104">
        <f t="shared" si="1"/>
        <v>26</v>
      </c>
      <c r="G13" s="104"/>
      <c r="H13" s="104"/>
      <c r="I13" s="104"/>
      <c r="J13" s="104">
        <f t="shared" si="2"/>
        <v>26</v>
      </c>
      <c r="K13" s="104"/>
      <c r="L13" s="104">
        <v>26</v>
      </c>
    </row>
    <row r="14" s="82" customFormat="1" ht="25" customHeight="1" spans="1:12">
      <c r="A14" s="157" t="s">
        <v>81</v>
      </c>
      <c r="B14" s="157" t="s">
        <v>86</v>
      </c>
      <c r="C14" s="157" t="s">
        <v>70</v>
      </c>
      <c r="D14" s="158" t="s">
        <v>87</v>
      </c>
      <c r="E14" s="231">
        <f t="shared" si="0"/>
        <v>245.6</v>
      </c>
      <c r="F14" s="104">
        <f t="shared" si="1"/>
        <v>245.6</v>
      </c>
      <c r="G14" s="104"/>
      <c r="H14" s="104"/>
      <c r="I14" s="104"/>
      <c r="J14" s="104">
        <f t="shared" si="2"/>
        <v>245.6</v>
      </c>
      <c r="K14" s="104"/>
      <c r="L14" s="104">
        <v>245.6</v>
      </c>
    </row>
    <row r="15" s="83" customFormat="1" ht="14.25"/>
    <row r="16" s="83" customFormat="1" ht="14.25"/>
    <row r="17" s="83" customFormat="1" ht="14.25"/>
    <row r="18" s="83" customFormat="1" ht="14.25"/>
    <row r="19" s="83" customFormat="1" ht="14.25"/>
    <row r="20" s="83" customFormat="1" ht="14.25"/>
    <row r="21" s="83" customFormat="1" ht="14.25"/>
    <row r="22" s="83" customFormat="1" ht="14.25"/>
    <row r="23" s="83" customFormat="1" ht="14.25"/>
    <row r="24" s="83" customFormat="1" ht="14.25"/>
    <row r="25" s="83" customFormat="1" ht="14.25"/>
    <row r="26" s="83" customFormat="1" ht="14.25"/>
    <row r="27" s="83" customFormat="1" ht="14.25"/>
    <row r="28" s="83" customFormat="1" ht="14.25"/>
    <row r="29" s="83" customFormat="1" ht="14.25"/>
    <row r="30" s="83" customFormat="1" ht="14.25"/>
    <row r="31" s="83" customFormat="1" ht="14.25"/>
  </sheetData>
  <mergeCells count="11">
    <mergeCell ref="A1:L1"/>
    <mergeCell ref="A3:C3"/>
    <mergeCell ref="F3:L3"/>
    <mergeCell ref="G4:I4"/>
    <mergeCell ref="J4:L4"/>
    <mergeCell ref="A4:A5"/>
    <mergeCell ref="B4:B5"/>
    <mergeCell ref="C4:C5"/>
    <mergeCell ref="D3:D5"/>
    <mergeCell ref="E3:E5"/>
    <mergeCell ref="F4:F5"/>
  </mergeCells>
  <pageMargins left="1.22013888888889" right="1.45625" top="1.0625" bottom="1.0625" header="0.511805555555556" footer="0.511805555555556"/>
  <pageSetup paperSize="9" scale="97" orientation="landscape" horizontalDpi="600" vertic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2"/>
  <sheetViews>
    <sheetView showGridLines="0" showZeros="0" view="pageBreakPreview" zoomScaleNormal="100" topLeftCell="A2" workbookViewId="0">
      <selection activeCell="M39" sqref="M39"/>
    </sheetView>
  </sheetViews>
  <sheetFormatPr defaultColWidth="8.88333333333333" defaultRowHeight="11.25"/>
  <cols>
    <col min="1" max="1" width="4.75" style="162" customWidth="1"/>
    <col min="2" max="2" width="13.25" style="162" customWidth="1"/>
    <col min="3" max="3" width="9.9" style="163" customWidth="1"/>
    <col min="4" max="4" width="21.25" style="163" customWidth="1"/>
    <col min="5" max="5" width="11.7" style="163" customWidth="1"/>
    <col min="6" max="6" width="8.75" style="163" customWidth="1"/>
    <col min="7" max="7" width="5.625" style="163" customWidth="1"/>
    <col min="8" max="8" width="4.875" style="163" customWidth="1"/>
    <col min="9" max="9" width="13.125" style="163" customWidth="1"/>
    <col min="10" max="10" width="6.25" style="163" customWidth="1"/>
    <col min="11" max="11" width="7.75" style="163" customWidth="1"/>
    <col min="12" max="12" width="7.25" style="163" customWidth="1"/>
    <col min="13" max="13" width="23.4416666666667" style="163" customWidth="1"/>
    <col min="14" max="32" width="9" style="163"/>
    <col min="33" max="16384" width="8.88333333333333" style="163"/>
  </cols>
  <sheetData>
    <row r="1" ht="42" customHeight="1" spans="1:21">
      <c r="A1" s="164" t="s">
        <v>97</v>
      </c>
      <c r="B1" s="164"/>
      <c r="C1" s="164"/>
      <c r="D1" s="164"/>
      <c r="E1" s="164"/>
      <c r="F1" s="164"/>
      <c r="G1" s="164"/>
      <c r="H1" s="164"/>
      <c r="I1" s="164"/>
      <c r="J1" s="164"/>
      <c r="K1" s="164"/>
      <c r="L1" s="164"/>
      <c r="M1" s="164"/>
      <c r="N1" s="217"/>
      <c r="O1" s="217"/>
      <c r="P1" s="217"/>
      <c r="Q1" s="217"/>
      <c r="R1" s="217"/>
      <c r="S1" s="217"/>
      <c r="T1" s="217"/>
      <c r="U1" s="217"/>
    </row>
    <row r="2" s="159" customFormat="1" ht="15" customHeight="1" spans="1:21">
      <c r="A2" s="165" t="s">
        <v>42</v>
      </c>
      <c r="B2" s="165"/>
      <c r="C2" s="165"/>
      <c r="D2" s="166"/>
      <c r="E2" s="166"/>
      <c r="F2" s="166"/>
      <c r="G2" s="166"/>
      <c r="H2" s="167"/>
      <c r="I2" s="167"/>
      <c r="J2" s="218"/>
      <c r="K2" s="218"/>
      <c r="L2" s="219" t="s">
        <v>2</v>
      </c>
      <c r="M2" s="219"/>
      <c r="N2" s="218"/>
      <c r="O2" s="218"/>
      <c r="P2" s="218"/>
      <c r="Q2" s="218"/>
      <c r="R2" s="218"/>
      <c r="S2" s="218"/>
      <c r="T2" s="218"/>
      <c r="U2" s="218"/>
    </row>
    <row r="3" s="160" customFormat="1" ht="23" customHeight="1" spans="1:13">
      <c r="A3" s="168" t="s">
        <v>98</v>
      </c>
      <c r="B3" s="169"/>
      <c r="C3" s="170"/>
      <c r="D3" s="171" t="s">
        <v>99</v>
      </c>
      <c r="E3" s="171"/>
      <c r="F3" s="171"/>
      <c r="G3" s="171"/>
      <c r="H3" s="171"/>
      <c r="I3" s="171"/>
      <c r="J3" s="171"/>
      <c r="K3" s="171"/>
      <c r="L3" s="171"/>
      <c r="M3" s="220"/>
    </row>
    <row r="4" s="160" customFormat="1" ht="23" customHeight="1" spans="1:13">
      <c r="A4" s="172" t="s">
        <v>100</v>
      </c>
      <c r="B4" s="173"/>
      <c r="C4" s="174" t="s">
        <v>101</v>
      </c>
      <c r="D4" s="174" t="s">
        <v>102</v>
      </c>
      <c r="E4" s="175" t="s">
        <v>8</v>
      </c>
      <c r="F4" s="176" t="s">
        <v>9</v>
      </c>
      <c r="G4" s="177"/>
      <c r="H4" s="178" t="s">
        <v>10</v>
      </c>
      <c r="I4" s="178"/>
      <c r="J4" s="178"/>
      <c r="K4" s="178"/>
      <c r="L4" s="178"/>
      <c r="M4" s="221"/>
    </row>
    <row r="5" s="160" customFormat="1" ht="23" customHeight="1" spans="1:13">
      <c r="A5" s="179"/>
      <c r="B5" s="180"/>
      <c r="C5" s="181"/>
      <c r="D5" s="174"/>
      <c r="E5" s="175"/>
      <c r="F5" s="182" t="s">
        <v>11</v>
      </c>
      <c r="G5" s="182" t="s">
        <v>103</v>
      </c>
      <c r="H5" s="183" t="s">
        <v>13</v>
      </c>
      <c r="I5" s="222"/>
      <c r="J5" s="223" t="s">
        <v>104</v>
      </c>
      <c r="K5" s="224" t="s">
        <v>15</v>
      </c>
      <c r="L5" s="224" t="s">
        <v>16</v>
      </c>
      <c r="M5" s="225" t="s">
        <v>17</v>
      </c>
    </row>
    <row r="6" s="160" customFormat="1" ht="17" customHeight="1" spans="1:21">
      <c r="A6" s="184"/>
      <c r="B6" s="185"/>
      <c r="C6" s="181"/>
      <c r="D6" s="174"/>
      <c r="E6" s="175"/>
      <c r="F6" s="186"/>
      <c r="G6" s="186"/>
      <c r="H6" s="187" t="s">
        <v>18</v>
      </c>
      <c r="I6" s="226" t="s">
        <v>19</v>
      </c>
      <c r="J6" s="223"/>
      <c r="K6" s="227"/>
      <c r="L6" s="227"/>
      <c r="M6" s="225"/>
      <c r="N6" s="217"/>
      <c r="O6" s="217"/>
      <c r="P6" s="217"/>
      <c r="Q6" s="217"/>
      <c r="R6" s="217"/>
      <c r="S6" s="217"/>
      <c r="T6" s="217"/>
      <c r="U6" s="217"/>
    </row>
    <row r="7" s="161" customFormat="1" ht="20" customHeight="1" spans="1:21">
      <c r="A7" s="188" t="s">
        <v>20</v>
      </c>
      <c r="B7" s="189"/>
      <c r="C7" s="190">
        <f>C8+C10</f>
        <v>19299</v>
      </c>
      <c r="D7" s="191" t="s">
        <v>105</v>
      </c>
      <c r="E7" s="192"/>
      <c r="F7" s="192"/>
      <c r="G7" s="192"/>
      <c r="H7" s="192"/>
      <c r="I7" s="192"/>
      <c r="J7" s="192"/>
      <c r="K7" s="192"/>
      <c r="L7" s="192"/>
      <c r="M7" s="228"/>
      <c r="N7" s="229"/>
      <c r="O7" s="229"/>
      <c r="P7" s="229"/>
      <c r="Q7" s="229"/>
      <c r="R7" s="229"/>
      <c r="S7" s="229"/>
      <c r="T7" s="229"/>
      <c r="U7" s="229"/>
    </row>
    <row r="8" s="161" customFormat="1" ht="20" customHeight="1" spans="1:21">
      <c r="A8" s="188" t="s">
        <v>22</v>
      </c>
      <c r="B8" s="189"/>
      <c r="C8" s="193">
        <v>3158</v>
      </c>
      <c r="D8" s="194" t="s">
        <v>106</v>
      </c>
      <c r="E8" s="192"/>
      <c r="F8" s="192"/>
      <c r="G8" s="192"/>
      <c r="H8" s="192"/>
      <c r="I8" s="230"/>
      <c r="J8" s="230"/>
      <c r="K8" s="230"/>
      <c r="L8" s="230"/>
      <c r="M8" s="228"/>
      <c r="N8" s="229"/>
      <c r="O8" s="229"/>
      <c r="P8" s="229"/>
      <c r="Q8" s="229"/>
      <c r="R8" s="229"/>
      <c r="S8" s="229"/>
      <c r="T8" s="229"/>
      <c r="U8" s="229"/>
    </row>
    <row r="9" s="161" customFormat="1" ht="20" customHeight="1" spans="1:21">
      <c r="A9" s="188" t="s">
        <v>24</v>
      </c>
      <c r="B9" s="189"/>
      <c r="C9" s="195"/>
      <c r="D9" s="194" t="s">
        <v>107</v>
      </c>
      <c r="E9" s="192"/>
      <c r="F9" s="192"/>
      <c r="G9" s="192"/>
      <c r="H9" s="192"/>
      <c r="I9" s="230"/>
      <c r="J9" s="230"/>
      <c r="K9" s="230"/>
      <c r="L9" s="230"/>
      <c r="M9" s="228"/>
      <c r="N9" s="229"/>
      <c r="O9" s="229"/>
      <c r="P9" s="229"/>
      <c r="Q9" s="229"/>
      <c r="R9" s="229"/>
      <c r="S9" s="229"/>
      <c r="T9" s="229"/>
      <c r="U9" s="229"/>
    </row>
    <row r="10" s="161" customFormat="1" ht="25" customHeight="1" spans="1:21">
      <c r="A10" s="188" t="s">
        <v>26</v>
      </c>
      <c r="B10" s="189"/>
      <c r="C10" s="190">
        <v>16141</v>
      </c>
      <c r="D10" s="194" t="s">
        <v>108</v>
      </c>
      <c r="E10" s="192"/>
      <c r="F10" s="192"/>
      <c r="G10" s="192"/>
      <c r="H10" s="192"/>
      <c r="I10" s="230"/>
      <c r="J10" s="230"/>
      <c r="K10" s="230"/>
      <c r="L10" s="230"/>
      <c r="M10" s="228"/>
      <c r="N10" s="229"/>
      <c r="O10" s="229"/>
      <c r="P10" s="229"/>
      <c r="Q10" s="229"/>
      <c r="R10" s="229"/>
      <c r="S10" s="229"/>
      <c r="T10" s="229"/>
      <c r="U10" s="229"/>
    </row>
    <row r="11" s="161" customFormat="1" ht="20" customHeight="1" spans="1:21">
      <c r="A11" s="188" t="s">
        <v>28</v>
      </c>
      <c r="B11" s="189"/>
      <c r="C11" s="193"/>
      <c r="D11" s="194" t="s">
        <v>109</v>
      </c>
      <c r="E11" s="192"/>
      <c r="F11" s="192"/>
      <c r="G11" s="192"/>
      <c r="H11" s="192"/>
      <c r="I11" s="230"/>
      <c r="J11" s="230"/>
      <c r="K11" s="230"/>
      <c r="L11" s="230"/>
      <c r="M11" s="228"/>
      <c r="N11" s="229"/>
      <c r="O11" s="229"/>
      <c r="P11" s="229"/>
      <c r="Q11" s="229"/>
      <c r="R11" s="229"/>
      <c r="S11" s="229"/>
      <c r="T11" s="229"/>
      <c r="U11" s="229"/>
    </row>
    <row r="12" s="161" customFormat="1" ht="25" customHeight="1" spans="1:21">
      <c r="A12" s="188" t="s">
        <v>30</v>
      </c>
      <c r="B12" s="189"/>
      <c r="C12" s="196"/>
      <c r="D12" s="194" t="s">
        <v>110</v>
      </c>
      <c r="E12" s="192"/>
      <c r="F12" s="192"/>
      <c r="G12" s="192"/>
      <c r="H12" s="192"/>
      <c r="I12" s="230"/>
      <c r="J12" s="230"/>
      <c r="K12" s="230"/>
      <c r="L12" s="230"/>
      <c r="M12" s="228"/>
      <c r="N12" s="229"/>
      <c r="O12" s="229"/>
      <c r="P12" s="229"/>
      <c r="Q12" s="229"/>
      <c r="R12" s="229"/>
      <c r="S12" s="229"/>
      <c r="T12" s="229"/>
      <c r="U12" s="229"/>
    </row>
    <row r="13" s="161" customFormat="1" ht="25" customHeight="1" spans="1:21">
      <c r="A13" s="188" t="s">
        <v>32</v>
      </c>
      <c r="B13" s="197"/>
      <c r="C13" s="195"/>
      <c r="D13" s="194" t="s">
        <v>111</v>
      </c>
      <c r="E13" s="192"/>
      <c r="F13" s="192"/>
      <c r="G13" s="192"/>
      <c r="H13" s="192"/>
      <c r="I13" s="230"/>
      <c r="J13" s="230"/>
      <c r="K13" s="230"/>
      <c r="L13" s="230"/>
      <c r="M13" s="228"/>
      <c r="N13" s="229"/>
      <c r="O13" s="229"/>
      <c r="P13" s="229"/>
      <c r="Q13" s="229"/>
      <c r="R13" s="229"/>
      <c r="S13" s="229"/>
      <c r="T13" s="229"/>
      <c r="U13" s="229"/>
    </row>
    <row r="14" s="161" customFormat="1" ht="20" customHeight="1" spans="1:21">
      <c r="A14" s="198" t="s">
        <v>33</v>
      </c>
      <c r="B14" s="199"/>
      <c r="C14" s="190"/>
      <c r="D14" s="191" t="s">
        <v>112</v>
      </c>
      <c r="E14" s="192">
        <f>I14</f>
        <v>7447.98</v>
      </c>
      <c r="F14" s="192"/>
      <c r="G14" s="192"/>
      <c r="H14" s="192"/>
      <c r="I14" s="230">
        <v>7447.98</v>
      </c>
      <c r="J14" s="230"/>
      <c r="K14" s="230"/>
      <c r="L14" s="230"/>
      <c r="M14" s="228"/>
      <c r="N14" s="229"/>
      <c r="O14" s="229"/>
      <c r="P14" s="229"/>
      <c r="Q14" s="229"/>
      <c r="R14" s="229"/>
      <c r="S14" s="229"/>
      <c r="T14" s="229"/>
      <c r="U14" s="229"/>
    </row>
    <row r="15" s="161" customFormat="1" ht="20" customHeight="1" spans="1:21">
      <c r="A15" s="200"/>
      <c r="B15" s="200"/>
      <c r="C15" s="201"/>
      <c r="D15" s="194" t="s">
        <v>113</v>
      </c>
      <c r="E15" s="192"/>
      <c r="F15" s="192"/>
      <c r="G15" s="192"/>
      <c r="H15" s="192"/>
      <c r="I15" s="230"/>
      <c r="J15" s="230"/>
      <c r="K15" s="230"/>
      <c r="L15" s="230"/>
      <c r="M15" s="228"/>
      <c r="N15" s="229"/>
      <c r="O15" s="229"/>
      <c r="P15" s="229"/>
      <c r="Q15" s="229"/>
      <c r="R15" s="229"/>
      <c r="S15" s="229"/>
      <c r="T15" s="229"/>
      <c r="U15" s="229"/>
    </row>
    <row r="16" s="161" customFormat="1" ht="20" customHeight="1" spans="1:21">
      <c r="A16" s="202"/>
      <c r="B16" s="203"/>
      <c r="C16" s="201"/>
      <c r="D16" s="194" t="s">
        <v>114</v>
      </c>
      <c r="E16" s="192">
        <f>I16</f>
        <v>11851.02</v>
      </c>
      <c r="F16" s="192"/>
      <c r="G16" s="192"/>
      <c r="H16" s="192"/>
      <c r="I16" s="230">
        <v>11851.02</v>
      </c>
      <c r="J16" s="230"/>
      <c r="K16" s="230"/>
      <c r="L16" s="230"/>
      <c r="M16" s="228"/>
      <c r="N16" s="229"/>
      <c r="O16" s="229"/>
      <c r="P16" s="229"/>
      <c r="Q16" s="229"/>
      <c r="R16" s="229"/>
      <c r="S16" s="229"/>
      <c r="T16" s="229"/>
      <c r="U16" s="229"/>
    </row>
    <row r="17" s="161" customFormat="1" ht="20" customHeight="1" spans="1:21">
      <c r="A17" s="202"/>
      <c r="B17" s="203"/>
      <c r="C17" s="201"/>
      <c r="D17" s="191" t="s">
        <v>115</v>
      </c>
      <c r="E17" s="192"/>
      <c r="F17" s="192"/>
      <c r="G17" s="192"/>
      <c r="H17" s="192"/>
      <c r="I17" s="230"/>
      <c r="J17" s="230"/>
      <c r="K17" s="230"/>
      <c r="L17" s="230"/>
      <c r="M17" s="228"/>
      <c r="N17" s="229"/>
      <c r="O17" s="229"/>
      <c r="P17" s="229"/>
      <c r="Q17" s="229"/>
      <c r="R17" s="229"/>
      <c r="S17" s="229"/>
      <c r="T17" s="229"/>
      <c r="U17" s="229"/>
    </row>
    <row r="18" s="161" customFormat="1" ht="20" customHeight="1" spans="1:21">
      <c r="A18" s="202"/>
      <c r="B18" s="203"/>
      <c r="C18" s="201"/>
      <c r="D18" s="191" t="s">
        <v>116</v>
      </c>
      <c r="E18" s="192"/>
      <c r="F18" s="192"/>
      <c r="G18" s="192"/>
      <c r="H18" s="192"/>
      <c r="I18" s="230"/>
      <c r="J18" s="230"/>
      <c r="K18" s="230"/>
      <c r="L18" s="230"/>
      <c r="M18" s="228"/>
      <c r="N18" s="229"/>
      <c r="O18" s="229"/>
      <c r="P18" s="229"/>
      <c r="Q18" s="229"/>
      <c r="R18" s="229"/>
      <c r="S18" s="229"/>
      <c r="T18" s="229"/>
      <c r="U18" s="229"/>
    </row>
    <row r="19" s="161" customFormat="1" ht="20" customHeight="1" spans="1:21">
      <c r="A19" s="204"/>
      <c r="B19" s="205"/>
      <c r="C19" s="201"/>
      <c r="D19" s="194" t="s">
        <v>117</v>
      </c>
      <c r="E19" s="192"/>
      <c r="F19" s="192"/>
      <c r="G19" s="192"/>
      <c r="H19" s="192"/>
      <c r="I19" s="192"/>
      <c r="J19" s="192"/>
      <c r="K19" s="192"/>
      <c r="L19" s="192"/>
      <c r="M19" s="192"/>
      <c r="N19" s="229"/>
      <c r="O19" s="229"/>
      <c r="P19" s="229"/>
      <c r="Q19" s="229"/>
      <c r="R19" s="229"/>
      <c r="S19" s="229"/>
      <c r="T19" s="229"/>
      <c r="U19" s="229"/>
    </row>
    <row r="20" s="161" customFormat="1" ht="20" customHeight="1" spans="1:21">
      <c r="A20" s="202"/>
      <c r="B20" s="203"/>
      <c r="C20" s="201"/>
      <c r="D20" s="194" t="s">
        <v>118</v>
      </c>
      <c r="E20" s="192"/>
      <c r="F20" s="192"/>
      <c r="G20" s="192"/>
      <c r="H20" s="192"/>
      <c r="I20" s="192"/>
      <c r="J20" s="192"/>
      <c r="K20" s="192"/>
      <c r="L20" s="192"/>
      <c r="M20" s="228"/>
      <c r="N20" s="229"/>
      <c r="O20" s="229"/>
      <c r="P20" s="229"/>
      <c r="Q20" s="229"/>
      <c r="R20" s="229"/>
      <c r="S20" s="229"/>
      <c r="T20" s="229"/>
      <c r="U20" s="229"/>
    </row>
    <row r="21" s="161" customFormat="1" ht="25" customHeight="1" spans="1:21">
      <c r="A21" s="202"/>
      <c r="B21" s="203"/>
      <c r="C21" s="201"/>
      <c r="D21" s="194" t="s">
        <v>119</v>
      </c>
      <c r="E21" s="192"/>
      <c r="F21" s="192"/>
      <c r="G21" s="192"/>
      <c r="H21" s="192"/>
      <c r="I21" s="192"/>
      <c r="J21" s="192"/>
      <c r="K21" s="192"/>
      <c r="L21" s="192"/>
      <c r="M21" s="228"/>
      <c r="N21" s="229"/>
      <c r="O21" s="229"/>
      <c r="P21" s="229"/>
      <c r="Q21" s="229"/>
      <c r="R21" s="229"/>
      <c r="S21" s="229"/>
      <c r="T21" s="229"/>
      <c r="U21" s="229"/>
    </row>
    <row r="22" s="161" customFormat="1" ht="19" customHeight="1" spans="1:21">
      <c r="A22" s="206"/>
      <c r="B22" s="206"/>
      <c r="C22" s="207"/>
      <c r="D22" s="194" t="s">
        <v>120</v>
      </c>
      <c r="E22" s="192"/>
      <c r="F22" s="192"/>
      <c r="G22" s="192"/>
      <c r="H22" s="192"/>
      <c r="I22" s="192"/>
      <c r="J22" s="192"/>
      <c r="K22" s="192"/>
      <c r="L22" s="192"/>
      <c r="M22" s="228"/>
      <c r="N22" s="229"/>
      <c r="O22" s="229"/>
      <c r="P22" s="229"/>
      <c r="Q22" s="229"/>
      <c r="R22" s="229"/>
      <c r="S22" s="229"/>
      <c r="T22" s="229"/>
      <c r="U22" s="229"/>
    </row>
    <row r="23" s="161" customFormat="1" ht="19" customHeight="1" spans="1:21">
      <c r="A23" s="208"/>
      <c r="B23" s="209"/>
      <c r="C23" s="207"/>
      <c r="D23" s="194" t="s">
        <v>121</v>
      </c>
      <c r="E23" s="192"/>
      <c r="F23" s="192"/>
      <c r="G23" s="192"/>
      <c r="H23" s="192"/>
      <c r="I23" s="192"/>
      <c r="J23" s="192"/>
      <c r="K23" s="192"/>
      <c r="L23" s="192"/>
      <c r="M23" s="228"/>
      <c r="N23" s="229"/>
      <c r="O23" s="229"/>
      <c r="P23" s="229"/>
      <c r="Q23" s="229"/>
      <c r="R23" s="229"/>
      <c r="S23" s="229"/>
      <c r="T23" s="229"/>
      <c r="U23" s="229"/>
    </row>
    <row r="24" s="161" customFormat="1" ht="19" customHeight="1" spans="1:21">
      <c r="A24" s="208"/>
      <c r="B24" s="209"/>
      <c r="C24" s="207"/>
      <c r="D24" s="194" t="s">
        <v>122</v>
      </c>
      <c r="E24" s="192"/>
      <c r="F24" s="192"/>
      <c r="G24" s="192"/>
      <c r="H24" s="192"/>
      <c r="I24" s="192"/>
      <c r="J24" s="192"/>
      <c r="K24" s="192"/>
      <c r="L24" s="192"/>
      <c r="M24" s="228"/>
      <c r="N24" s="229"/>
      <c r="O24" s="229"/>
      <c r="P24" s="229"/>
      <c r="Q24" s="229"/>
      <c r="R24" s="229"/>
      <c r="S24" s="229"/>
      <c r="T24" s="229"/>
      <c r="U24" s="229"/>
    </row>
    <row r="25" s="161" customFormat="1" ht="19" customHeight="1" spans="1:21">
      <c r="A25" s="208"/>
      <c r="B25" s="209"/>
      <c r="C25" s="207"/>
      <c r="D25" s="194" t="s">
        <v>123</v>
      </c>
      <c r="E25" s="192"/>
      <c r="F25" s="192"/>
      <c r="G25" s="192"/>
      <c r="H25" s="192"/>
      <c r="I25" s="192"/>
      <c r="J25" s="192"/>
      <c r="K25" s="192"/>
      <c r="L25" s="192"/>
      <c r="M25" s="228"/>
      <c r="N25" s="229"/>
      <c r="O25" s="229"/>
      <c r="P25" s="229"/>
      <c r="Q25" s="229"/>
      <c r="R25" s="229"/>
      <c r="S25" s="229"/>
      <c r="T25" s="229"/>
      <c r="U25" s="229"/>
    </row>
    <row r="26" s="161" customFormat="1" ht="19" customHeight="1" spans="1:21">
      <c r="A26" s="208"/>
      <c r="B26" s="209"/>
      <c r="C26" s="207"/>
      <c r="D26" s="194" t="s">
        <v>124</v>
      </c>
      <c r="E26" s="192"/>
      <c r="F26" s="192"/>
      <c r="G26" s="192"/>
      <c r="H26" s="192"/>
      <c r="I26" s="192"/>
      <c r="J26" s="192"/>
      <c r="K26" s="192"/>
      <c r="L26" s="192"/>
      <c r="M26" s="228"/>
      <c r="N26" s="229"/>
      <c r="O26" s="229"/>
      <c r="P26" s="229"/>
      <c r="Q26" s="229"/>
      <c r="R26" s="229"/>
      <c r="S26" s="229"/>
      <c r="T26" s="229"/>
      <c r="U26" s="229"/>
    </row>
    <row r="27" s="161" customFormat="1" ht="19" customHeight="1" spans="1:21">
      <c r="A27" s="208"/>
      <c r="B27" s="209"/>
      <c r="C27" s="207"/>
      <c r="D27" s="194" t="s">
        <v>125</v>
      </c>
      <c r="E27" s="192"/>
      <c r="F27" s="192"/>
      <c r="G27" s="192"/>
      <c r="H27" s="192"/>
      <c r="I27" s="192"/>
      <c r="J27" s="192"/>
      <c r="K27" s="192"/>
      <c r="L27" s="192"/>
      <c r="M27" s="228"/>
      <c r="N27" s="229"/>
      <c r="O27" s="229"/>
      <c r="P27" s="229"/>
      <c r="Q27" s="229"/>
      <c r="R27" s="229"/>
      <c r="S27" s="229"/>
      <c r="T27" s="229"/>
      <c r="U27" s="229"/>
    </row>
    <row r="28" s="161" customFormat="1" ht="19" customHeight="1" spans="1:21">
      <c r="A28" s="208"/>
      <c r="B28" s="209"/>
      <c r="C28" s="207"/>
      <c r="D28" s="194" t="s">
        <v>126</v>
      </c>
      <c r="E28" s="192"/>
      <c r="F28" s="192"/>
      <c r="G28" s="192"/>
      <c r="H28" s="192"/>
      <c r="I28" s="192"/>
      <c r="J28" s="192"/>
      <c r="K28" s="192"/>
      <c r="L28" s="192"/>
      <c r="M28" s="228"/>
      <c r="N28" s="229"/>
      <c r="O28" s="229"/>
      <c r="P28" s="229"/>
      <c r="Q28" s="229"/>
      <c r="R28" s="229"/>
      <c r="S28" s="229"/>
      <c r="T28" s="229"/>
      <c r="U28" s="229"/>
    </row>
    <row r="29" s="161" customFormat="1" ht="19" customHeight="1" spans="1:21">
      <c r="A29" s="208"/>
      <c r="B29" s="209"/>
      <c r="C29" s="207"/>
      <c r="D29" s="194" t="s">
        <v>127</v>
      </c>
      <c r="E29" s="192"/>
      <c r="F29" s="192"/>
      <c r="G29" s="192"/>
      <c r="H29" s="192"/>
      <c r="I29" s="192"/>
      <c r="J29" s="192"/>
      <c r="K29" s="192"/>
      <c r="L29" s="192"/>
      <c r="M29" s="228"/>
      <c r="N29" s="229"/>
      <c r="O29" s="229"/>
      <c r="P29" s="229"/>
      <c r="Q29" s="229"/>
      <c r="R29" s="229"/>
      <c r="S29" s="229"/>
      <c r="T29" s="229"/>
      <c r="U29" s="229"/>
    </row>
    <row r="30" s="161" customFormat="1" ht="19" customHeight="1" spans="1:21">
      <c r="A30" s="208"/>
      <c r="B30" s="209"/>
      <c r="C30" s="207"/>
      <c r="D30" s="194" t="s">
        <v>128</v>
      </c>
      <c r="E30" s="192"/>
      <c r="F30" s="192"/>
      <c r="G30" s="192"/>
      <c r="H30" s="192"/>
      <c r="I30" s="192"/>
      <c r="J30" s="192"/>
      <c r="K30" s="192"/>
      <c r="L30" s="192"/>
      <c r="M30" s="228"/>
      <c r="N30" s="229"/>
      <c r="O30" s="229"/>
      <c r="P30" s="229"/>
      <c r="Q30" s="229"/>
      <c r="R30" s="229"/>
      <c r="S30" s="229"/>
      <c r="T30" s="229"/>
      <c r="U30" s="229"/>
    </row>
    <row r="31" s="161" customFormat="1" ht="19" customHeight="1" spans="1:21">
      <c r="A31" s="210" t="s">
        <v>34</v>
      </c>
      <c r="B31" s="211"/>
      <c r="C31" s="212">
        <v>19299</v>
      </c>
      <c r="D31" s="194" t="s">
        <v>129</v>
      </c>
      <c r="E31" s="192"/>
      <c r="F31" s="192"/>
      <c r="G31" s="192"/>
      <c r="H31" s="192"/>
      <c r="I31" s="192"/>
      <c r="J31" s="192"/>
      <c r="K31" s="192"/>
      <c r="L31" s="192"/>
      <c r="M31" s="228"/>
      <c r="N31" s="229"/>
      <c r="O31" s="229"/>
      <c r="P31" s="229"/>
      <c r="Q31" s="229"/>
      <c r="R31" s="229"/>
      <c r="S31" s="229"/>
      <c r="T31" s="229"/>
      <c r="U31" s="229"/>
    </row>
    <row r="32" s="161" customFormat="1" ht="19" customHeight="1" spans="1:21">
      <c r="A32" s="213" t="s">
        <v>35</v>
      </c>
      <c r="B32" s="214"/>
      <c r="C32" s="193"/>
      <c r="D32" s="194" t="s">
        <v>130</v>
      </c>
      <c r="E32" s="192"/>
      <c r="F32" s="192"/>
      <c r="G32" s="192"/>
      <c r="H32" s="192"/>
      <c r="I32" s="192"/>
      <c r="J32" s="192"/>
      <c r="K32" s="192"/>
      <c r="L32" s="192"/>
      <c r="M32" s="228"/>
      <c r="N32" s="229"/>
      <c r="O32" s="229"/>
      <c r="P32" s="229"/>
      <c r="Q32" s="229"/>
      <c r="R32" s="229"/>
      <c r="S32" s="229"/>
      <c r="T32" s="229"/>
      <c r="U32" s="229"/>
    </row>
    <row r="33" s="161" customFormat="1" ht="25" customHeight="1" spans="1:21">
      <c r="A33" s="213" t="s">
        <v>131</v>
      </c>
      <c r="B33" s="214"/>
      <c r="C33" s="196"/>
      <c r="D33" s="194" t="s">
        <v>132</v>
      </c>
      <c r="E33" s="192"/>
      <c r="F33" s="192"/>
      <c r="G33" s="192"/>
      <c r="H33" s="192"/>
      <c r="I33" s="192"/>
      <c r="J33" s="192"/>
      <c r="K33" s="192"/>
      <c r="L33" s="192"/>
      <c r="M33" s="228"/>
      <c r="N33" s="229"/>
      <c r="O33" s="229"/>
      <c r="P33" s="229"/>
      <c r="Q33" s="229"/>
      <c r="R33" s="229"/>
      <c r="S33" s="229"/>
      <c r="T33" s="229"/>
      <c r="U33" s="229"/>
    </row>
    <row r="34" s="161" customFormat="1" ht="19" customHeight="1" spans="1:21">
      <c r="A34" s="213" t="s">
        <v>133</v>
      </c>
      <c r="B34" s="214"/>
      <c r="C34" s="196"/>
      <c r="D34" s="194" t="s">
        <v>134</v>
      </c>
      <c r="E34" s="192"/>
      <c r="F34" s="192"/>
      <c r="G34" s="192"/>
      <c r="H34" s="192"/>
      <c r="I34" s="192"/>
      <c r="J34" s="192"/>
      <c r="K34" s="192"/>
      <c r="L34" s="192"/>
      <c r="M34" s="228"/>
      <c r="N34" s="229"/>
      <c r="O34" s="229"/>
      <c r="P34" s="229"/>
      <c r="Q34" s="229"/>
      <c r="R34" s="229"/>
      <c r="S34" s="229"/>
      <c r="T34" s="229"/>
      <c r="U34" s="229"/>
    </row>
    <row r="35" s="161" customFormat="1" ht="19" customHeight="1" spans="1:21">
      <c r="A35" s="168" t="s">
        <v>135</v>
      </c>
      <c r="B35" s="170"/>
      <c r="C35" s="212">
        <f>C7</f>
        <v>19299</v>
      </c>
      <c r="D35" s="215" t="s">
        <v>136</v>
      </c>
      <c r="E35" s="192">
        <f>E14+E16</f>
        <v>19299</v>
      </c>
      <c r="F35" s="192">
        <f>F14+F16</f>
        <v>0</v>
      </c>
      <c r="G35" s="192">
        <f>G14+G16</f>
        <v>0</v>
      </c>
      <c r="H35" s="192">
        <f>H14+H16</f>
        <v>0</v>
      </c>
      <c r="I35" s="192">
        <f>I14+I16</f>
        <v>19299</v>
      </c>
      <c r="J35" s="192"/>
      <c r="K35" s="192"/>
      <c r="L35" s="192"/>
      <c r="M35" s="228"/>
      <c r="N35" s="229"/>
      <c r="O35" s="229"/>
      <c r="P35" s="229"/>
      <c r="Q35" s="229"/>
      <c r="R35" s="229"/>
      <c r="S35" s="229"/>
      <c r="T35" s="229"/>
      <c r="U35" s="229"/>
    </row>
    <row r="36" s="160" customFormat="1" ht="14.25" spans="1:4">
      <c r="A36" s="216"/>
      <c r="B36" s="216"/>
      <c r="D36" s="217"/>
    </row>
    <row r="37" s="160" customFormat="1" ht="14.25" spans="1:2">
      <c r="A37" s="216"/>
      <c r="B37" s="216"/>
    </row>
    <row r="38" s="160" customFormat="1" ht="14.25" spans="1:2">
      <c r="A38" s="216"/>
      <c r="B38" s="216"/>
    </row>
    <row r="39" s="160" customFormat="1" ht="14.25" spans="1:2">
      <c r="A39" s="216"/>
      <c r="B39" s="216"/>
    </row>
    <row r="40" s="160" customFormat="1" ht="14.25" spans="1:2">
      <c r="A40" s="216"/>
      <c r="B40" s="216"/>
    </row>
    <row r="41" s="160" customFormat="1" ht="14.25" spans="1:2">
      <c r="A41" s="216"/>
      <c r="B41" s="216"/>
    </row>
    <row r="42" s="160" customFormat="1" ht="14.25" spans="1:2">
      <c r="A42" s="216"/>
      <c r="B42" s="216"/>
    </row>
  </sheetData>
  <mergeCells count="35">
    <mergeCell ref="A1:M1"/>
    <mergeCell ref="L2:M2"/>
    <mergeCell ref="A3:C3"/>
    <mergeCell ref="F4:G4"/>
    <mergeCell ref="H5:I5"/>
    <mergeCell ref="A7:B7"/>
    <mergeCell ref="A8:B8"/>
    <mergeCell ref="A9:B9"/>
    <mergeCell ref="A10:B10"/>
    <mergeCell ref="A11:B11"/>
    <mergeCell ref="A12:B12"/>
    <mergeCell ref="A13:B13"/>
    <mergeCell ref="A14:B14"/>
    <mergeCell ref="A15:B15"/>
    <mergeCell ref="A16:B16"/>
    <mergeCell ref="A18:B18"/>
    <mergeCell ref="A19:B19"/>
    <mergeCell ref="A20:B20"/>
    <mergeCell ref="A21:B21"/>
    <mergeCell ref="A22:B22"/>
    <mergeCell ref="A31:B31"/>
    <mergeCell ref="A32:B32"/>
    <mergeCell ref="A33:B33"/>
    <mergeCell ref="A34:B34"/>
    <mergeCell ref="A35:B35"/>
    <mergeCell ref="C4:C6"/>
    <mergeCell ref="D4:D6"/>
    <mergeCell ref="E4:E6"/>
    <mergeCell ref="F5:F6"/>
    <mergeCell ref="G5:G6"/>
    <mergeCell ref="J5:J6"/>
    <mergeCell ref="K5:K6"/>
    <mergeCell ref="L5:L6"/>
    <mergeCell ref="M5:M6"/>
    <mergeCell ref="A4:B6"/>
  </mergeCells>
  <printOptions horizontalCentered="1"/>
  <pageMargins left="1.22013888888889" right="1.45625" top="0.235416666666667" bottom="0.0388888888888889" header="0.432638888888889" footer="0.507638888888889"/>
  <pageSetup paperSize="9" scale="75" fitToHeight="0" orientation="landscape" horizontalDpi="600" verticalDpi="36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showGridLines="0" showZeros="0" view="pageBreakPreview" zoomScaleNormal="100" workbookViewId="0">
      <selection activeCell="F21" sqref="F21"/>
    </sheetView>
  </sheetViews>
  <sheetFormatPr defaultColWidth="7" defaultRowHeight="11.25"/>
  <cols>
    <col min="1" max="1" width="4.3" style="84" customWidth="1"/>
    <col min="2" max="2" width="3.125" style="84" customWidth="1"/>
    <col min="3" max="3" width="3.5" style="84" customWidth="1"/>
    <col min="4" max="4" width="32.1" style="84" customWidth="1"/>
    <col min="5" max="5" width="10.75" style="84" customWidth="1"/>
    <col min="6" max="6" width="10.5" style="84" customWidth="1"/>
    <col min="7" max="9" width="10.625" style="84" customWidth="1"/>
    <col min="10" max="10" width="10.375" style="84" customWidth="1"/>
    <col min="11" max="11" width="9.875" style="84" customWidth="1"/>
    <col min="12" max="16384" width="7" style="84"/>
  </cols>
  <sheetData>
    <row r="1" ht="42" customHeight="1" spans="1:11">
      <c r="A1" s="85" t="s">
        <v>137</v>
      </c>
      <c r="B1" s="85"/>
      <c r="C1" s="85"/>
      <c r="D1" s="85"/>
      <c r="E1" s="85"/>
      <c r="F1" s="85"/>
      <c r="G1" s="85"/>
      <c r="H1" s="85"/>
      <c r="I1" s="85"/>
      <c r="J1" s="85"/>
      <c r="K1" s="85"/>
    </row>
    <row r="2" ht="15" customHeight="1" spans="1:11">
      <c r="A2" s="86" t="s">
        <v>42</v>
      </c>
      <c r="B2" s="86"/>
      <c r="C2" s="86"/>
      <c r="D2" s="86"/>
      <c r="E2" s="86"/>
      <c r="F2" s="88"/>
      <c r="G2" s="88"/>
      <c r="H2" s="88"/>
      <c r="I2" s="88"/>
      <c r="J2" s="88"/>
      <c r="K2" s="106" t="s">
        <v>2</v>
      </c>
    </row>
    <row r="3" s="82" customFormat="1" ht="16.5" customHeight="1" spans="1:11">
      <c r="A3" s="89" t="s">
        <v>89</v>
      </c>
      <c r="B3" s="90"/>
      <c r="C3" s="91"/>
      <c r="D3" s="92" t="s">
        <v>138</v>
      </c>
      <c r="E3" s="93" t="s">
        <v>45</v>
      </c>
      <c r="F3" s="94"/>
      <c r="G3" s="94"/>
      <c r="H3" s="94"/>
      <c r="I3" s="94"/>
      <c r="J3" s="94"/>
      <c r="K3" s="94"/>
    </row>
    <row r="4" s="82" customFormat="1" ht="14.25" customHeight="1" spans="1:11">
      <c r="A4" s="95" t="s">
        <v>56</v>
      </c>
      <c r="B4" s="96" t="s">
        <v>57</v>
      </c>
      <c r="C4" s="96" t="s">
        <v>58</v>
      </c>
      <c r="D4" s="97"/>
      <c r="E4" s="93"/>
      <c r="F4" s="98" t="s">
        <v>91</v>
      </c>
      <c r="G4" s="98"/>
      <c r="H4" s="98"/>
      <c r="I4" s="107" t="s">
        <v>92</v>
      </c>
      <c r="J4" s="108"/>
      <c r="K4" s="109"/>
    </row>
    <row r="5" s="82" customFormat="1" ht="30.75" customHeight="1" spans="1:11">
      <c r="A5" s="95"/>
      <c r="B5" s="96"/>
      <c r="C5" s="96"/>
      <c r="D5" s="99"/>
      <c r="E5" s="93"/>
      <c r="F5" s="93" t="s">
        <v>18</v>
      </c>
      <c r="G5" s="93" t="s">
        <v>139</v>
      </c>
      <c r="H5" s="93" t="s">
        <v>140</v>
      </c>
      <c r="I5" s="93" t="s">
        <v>18</v>
      </c>
      <c r="J5" s="93" t="s">
        <v>95</v>
      </c>
      <c r="K5" s="93" t="s">
        <v>96</v>
      </c>
    </row>
    <row r="6" s="152" customFormat="1" ht="20.1" customHeight="1" spans="1:11">
      <c r="A6" s="100" t="s">
        <v>68</v>
      </c>
      <c r="B6" s="96" t="s">
        <v>68</v>
      </c>
      <c r="C6" s="96" t="s">
        <v>68</v>
      </c>
      <c r="D6" s="96" t="s">
        <v>68</v>
      </c>
      <c r="E6" s="94">
        <v>1</v>
      </c>
      <c r="F6" s="94">
        <v>2</v>
      </c>
      <c r="G6" s="94">
        <v>3</v>
      </c>
      <c r="H6" s="94">
        <v>4</v>
      </c>
      <c r="I6" s="94">
        <v>5</v>
      </c>
      <c r="J6" s="94">
        <v>6</v>
      </c>
      <c r="K6" s="94">
        <v>7</v>
      </c>
    </row>
    <row r="7" s="152" customFormat="1" ht="25" customHeight="1" spans="1:11">
      <c r="A7" s="153" t="s">
        <v>69</v>
      </c>
      <c r="B7" s="153" t="s">
        <v>70</v>
      </c>
      <c r="C7" s="153" t="s">
        <v>70</v>
      </c>
      <c r="D7" s="154" t="s">
        <v>71</v>
      </c>
      <c r="E7" s="104">
        <f>F7+I7</f>
        <v>46.02</v>
      </c>
      <c r="F7" s="104">
        <f>G7+H7</f>
        <v>46.02</v>
      </c>
      <c r="G7" s="104">
        <v>31.09</v>
      </c>
      <c r="H7" s="104">
        <v>14.93</v>
      </c>
      <c r="I7" s="104"/>
      <c r="J7" s="104"/>
      <c r="K7" s="104"/>
    </row>
    <row r="8" s="152" customFormat="1" ht="25" customHeight="1" spans="1:11">
      <c r="A8" s="155" t="s">
        <v>69</v>
      </c>
      <c r="B8" s="155" t="s">
        <v>70</v>
      </c>
      <c r="C8" s="155" t="s">
        <v>72</v>
      </c>
      <c r="D8" s="156" t="s">
        <v>73</v>
      </c>
      <c r="E8" s="104">
        <f t="shared" ref="E8:E14" si="0">F8+I8</f>
        <v>46.78</v>
      </c>
      <c r="F8" s="104"/>
      <c r="G8" s="104"/>
      <c r="H8" s="104"/>
      <c r="I8" s="104">
        <f>J8</f>
        <v>46.78</v>
      </c>
      <c r="J8" s="104">
        <v>46.78</v>
      </c>
      <c r="K8" s="104"/>
    </row>
    <row r="9" s="152" customFormat="1" ht="25" customHeight="1" spans="1:11">
      <c r="A9" s="157" t="s">
        <v>69</v>
      </c>
      <c r="B9" s="157" t="s">
        <v>74</v>
      </c>
      <c r="C9" s="157" t="s">
        <v>75</v>
      </c>
      <c r="D9" s="158" t="s">
        <v>76</v>
      </c>
      <c r="E9" s="104">
        <f t="shared" si="0"/>
        <v>6008.72</v>
      </c>
      <c r="F9" s="104"/>
      <c r="G9" s="104"/>
      <c r="H9" s="104"/>
      <c r="I9" s="104">
        <f t="shared" ref="I9:I14" si="1">K9</f>
        <v>6008.72</v>
      </c>
      <c r="J9" s="104"/>
      <c r="K9" s="104">
        <v>6008.72</v>
      </c>
    </row>
    <row r="10" s="152" customFormat="1" ht="25" customHeight="1" spans="1:11">
      <c r="A10" s="157" t="s">
        <v>69</v>
      </c>
      <c r="B10" s="157" t="s">
        <v>77</v>
      </c>
      <c r="C10" s="157" t="s">
        <v>72</v>
      </c>
      <c r="D10" s="158" t="s">
        <v>78</v>
      </c>
      <c r="E10" s="104">
        <f t="shared" si="0"/>
        <v>1123</v>
      </c>
      <c r="F10" s="104"/>
      <c r="G10" s="104"/>
      <c r="H10" s="104"/>
      <c r="I10" s="104">
        <f t="shared" si="1"/>
        <v>1123</v>
      </c>
      <c r="J10" s="104"/>
      <c r="K10" s="104">
        <v>1123</v>
      </c>
    </row>
    <row r="11" s="83" customFormat="1" ht="25" customHeight="1" spans="1:11">
      <c r="A11" s="157" t="s">
        <v>69</v>
      </c>
      <c r="B11" s="157" t="s">
        <v>77</v>
      </c>
      <c r="C11" s="157" t="s">
        <v>79</v>
      </c>
      <c r="D11" s="158" t="s">
        <v>80</v>
      </c>
      <c r="E11" s="104">
        <f t="shared" si="0"/>
        <v>223.46</v>
      </c>
      <c r="F11" s="104"/>
      <c r="G11" s="104"/>
      <c r="H11" s="104"/>
      <c r="I11" s="104">
        <f t="shared" si="1"/>
        <v>223.46</v>
      </c>
      <c r="J11" s="104"/>
      <c r="K11" s="104">
        <v>223.46</v>
      </c>
    </row>
    <row r="12" s="83" customFormat="1" ht="25" customHeight="1" spans="1:11">
      <c r="A12" s="157" t="s">
        <v>81</v>
      </c>
      <c r="B12" s="157" t="s">
        <v>82</v>
      </c>
      <c r="C12" s="157" t="s">
        <v>75</v>
      </c>
      <c r="D12" s="158" t="s">
        <v>83</v>
      </c>
      <c r="E12" s="104">
        <f t="shared" si="0"/>
        <v>11579.42</v>
      </c>
      <c r="F12" s="104"/>
      <c r="G12" s="104"/>
      <c r="H12" s="104"/>
      <c r="I12" s="104">
        <f t="shared" si="1"/>
        <v>11579.42</v>
      </c>
      <c r="J12" s="104"/>
      <c r="K12" s="104">
        <v>11579.42</v>
      </c>
    </row>
    <row r="13" s="83" customFormat="1" ht="25" customHeight="1" spans="1:11">
      <c r="A13" s="157" t="s">
        <v>81</v>
      </c>
      <c r="B13" s="157" t="s">
        <v>82</v>
      </c>
      <c r="C13" s="157" t="s">
        <v>84</v>
      </c>
      <c r="D13" s="158" t="s">
        <v>85</v>
      </c>
      <c r="E13" s="104">
        <f t="shared" si="0"/>
        <v>26</v>
      </c>
      <c r="F13" s="104"/>
      <c r="G13" s="104"/>
      <c r="H13" s="104"/>
      <c r="I13" s="104">
        <f t="shared" si="1"/>
        <v>26</v>
      </c>
      <c r="J13" s="104"/>
      <c r="K13" s="104">
        <v>26</v>
      </c>
    </row>
    <row r="14" s="83" customFormat="1" ht="25" customHeight="1" spans="1:11">
      <c r="A14" s="157" t="s">
        <v>81</v>
      </c>
      <c r="B14" s="157" t="s">
        <v>86</v>
      </c>
      <c r="C14" s="157" t="s">
        <v>70</v>
      </c>
      <c r="D14" s="158" t="s">
        <v>87</v>
      </c>
      <c r="E14" s="104">
        <f t="shared" si="0"/>
        <v>245.6</v>
      </c>
      <c r="F14" s="104"/>
      <c r="G14" s="104"/>
      <c r="H14" s="104"/>
      <c r="I14" s="104">
        <f t="shared" si="1"/>
        <v>245.6</v>
      </c>
      <c r="J14" s="104"/>
      <c r="K14" s="104">
        <v>245.6</v>
      </c>
    </row>
    <row r="15" s="83" customFormat="1" ht="14.25"/>
    <row r="16" s="83" customFormat="1" ht="14.25"/>
    <row r="17" s="83" customFormat="1" ht="14.25"/>
    <row r="18" s="83" customFormat="1" ht="14.25"/>
    <row r="19" s="83" customFormat="1" ht="14.25"/>
    <row r="20" s="83" customFormat="1" ht="14.25"/>
    <row r="21" s="83" customFormat="1" ht="14.25"/>
    <row r="22" s="83" customFormat="1" ht="14.25"/>
    <row r="23" s="83" customFormat="1" ht="14.25"/>
    <row r="24" s="83" customFormat="1" ht="14.25"/>
    <row r="25" s="83" customFormat="1" ht="14.25"/>
    <row r="26" s="83" customFormat="1" ht="14.25"/>
    <row r="27" s="83" customFormat="1" ht="14.25"/>
    <row r="28" s="83" customFormat="1" ht="14.25"/>
    <row r="29" s="83" customFormat="1" ht="14.25"/>
    <row r="30" s="83" customFormat="1" ht="14.25"/>
    <row r="31" s="83" customFormat="1" ht="14.25"/>
  </sheetData>
  <mergeCells count="11">
    <mergeCell ref="A1:K1"/>
    <mergeCell ref="A2:E2"/>
    <mergeCell ref="A3:C3"/>
    <mergeCell ref="F3:K3"/>
    <mergeCell ref="F4:H4"/>
    <mergeCell ref="I4:K4"/>
    <mergeCell ref="A4:A5"/>
    <mergeCell ref="B4:B5"/>
    <mergeCell ref="C4:C5"/>
    <mergeCell ref="D3:D5"/>
    <mergeCell ref="E3:E5"/>
  </mergeCells>
  <pageMargins left="1.22013888888889" right="1.45625" top="1.0625" bottom="1.0625" header="0.511805555555556" footer="0.511805555555556"/>
  <pageSetup paperSize="9" scale="92" orientation="landscape" horizontalDpi="600" vertic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
  <sheetViews>
    <sheetView showGridLines="0" showZeros="0" view="pageBreakPreview" zoomScaleNormal="100" workbookViewId="0">
      <selection activeCell="L15" sqref="L15"/>
    </sheetView>
  </sheetViews>
  <sheetFormatPr defaultColWidth="8.88333333333333" defaultRowHeight="13.5"/>
  <cols>
    <col min="1" max="1" width="4.8" style="123" customWidth="1"/>
    <col min="2" max="2" width="3.625" style="123" customWidth="1"/>
    <col min="3" max="3" width="14.625" style="123" customWidth="1"/>
    <col min="4" max="4" width="3.375" style="123" customWidth="1"/>
    <col min="5" max="5" width="3.625" style="123" customWidth="1"/>
    <col min="6" max="6" width="14.375" style="123" customWidth="1"/>
    <col min="7" max="7" width="6.75" style="123" customWidth="1"/>
    <col min="8" max="8" width="7.25" style="123" customWidth="1"/>
    <col min="9" max="9" width="7.125" style="123" customWidth="1"/>
    <col min="10" max="10" width="6.375" style="123" customWidth="1"/>
    <col min="11" max="11" width="5" style="123" customWidth="1"/>
    <col min="12" max="12" width="8" style="123" customWidth="1"/>
    <col min="13" max="13" width="4.625" style="123" customWidth="1"/>
    <col min="14" max="14" width="7.75" style="123" customWidth="1"/>
    <col min="15" max="15" width="4.125" style="123" customWidth="1"/>
    <col min="16" max="16" width="4.25" style="123" customWidth="1"/>
    <col min="17" max="17" width="4.375" style="123" customWidth="1"/>
    <col min="18" max="32" width="9" style="123"/>
    <col min="33" max="16352" width="8.88333333333333" style="123"/>
    <col min="16353" max="16380" width="9" style="123"/>
    <col min="16381" max="16384" width="8.88333333333333" style="123"/>
  </cols>
  <sheetData>
    <row r="1" s="122" customFormat="1" ht="42" customHeight="1" spans="1:17">
      <c r="A1" s="124" t="s">
        <v>141</v>
      </c>
      <c r="B1" s="124"/>
      <c r="C1" s="124"/>
      <c r="D1" s="124"/>
      <c r="E1" s="124"/>
      <c r="F1" s="124"/>
      <c r="G1" s="124"/>
      <c r="H1" s="124"/>
      <c r="I1" s="124"/>
      <c r="J1" s="124"/>
      <c r="K1" s="124"/>
      <c r="L1" s="124"/>
      <c r="M1" s="124"/>
      <c r="N1" s="124"/>
      <c r="O1" s="124"/>
      <c r="P1" s="124"/>
      <c r="Q1" s="124"/>
    </row>
    <row r="2" s="122" customFormat="1" ht="15" customHeight="1" spans="1:17">
      <c r="A2" s="56" t="s">
        <v>142</v>
      </c>
      <c r="B2" s="86"/>
      <c r="C2" s="86" t="s">
        <v>143</v>
      </c>
      <c r="D2" s="86"/>
      <c r="E2" s="86"/>
      <c r="F2" s="86"/>
      <c r="P2" s="144" t="s">
        <v>2</v>
      </c>
      <c r="Q2" s="144"/>
    </row>
    <row r="3" ht="20.1" customHeight="1" spans="1:17">
      <c r="A3" s="125" t="s">
        <v>144</v>
      </c>
      <c r="B3" s="126"/>
      <c r="C3" s="127"/>
      <c r="D3" s="125" t="s">
        <v>145</v>
      </c>
      <c r="E3" s="126"/>
      <c r="F3" s="127"/>
      <c r="G3" s="128" t="s">
        <v>90</v>
      </c>
      <c r="H3" s="129"/>
      <c r="I3" s="129"/>
      <c r="J3" s="129"/>
      <c r="K3" s="129"/>
      <c r="L3" s="129"/>
      <c r="M3" s="129"/>
      <c r="N3" s="129"/>
      <c r="O3" s="129"/>
      <c r="P3" s="129"/>
      <c r="Q3" s="147"/>
    </row>
    <row r="4" ht="20.1" customHeight="1" spans="1:17">
      <c r="A4" s="130"/>
      <c r="B4" s="131"/>
      <c r="C4" s="132"/>
      <c r="D4" s="130"/>
      <c r="E4" s="131"/>
      <c r="F4" s="132"/>
      <c r="G4" s="133" t="s">
        <v>8</v>
      </c>
      <c r="H4" s="133" t="s">
        <v>49</v>
      </c>
      <c r="I4" s="145"/>
      <c r="J4" s="146" t="s">
        <v>50</v>
      </c>
      <c r="K4" s="147"/>
      <c r="L4" s="147"/>
      <c r="M4" s="147"/>
      <c r="N4" s="147"/>
      <c r="O4" s="147"/>
      <c r="P4" s="133" t="s">
        <v>51</v>
      </c>
      <c r="Q4" s="149" t="s">
        <v>146</v>
      </c>
    </row>
    <row r="5" ht="20.1" customHeight="1" spans="1:17">
      <c r="A5" s="134"/>
      <c r="B5" s="135"/>
      <c r="C5" s="136"/>
      <c r="D5" s="134"/>
      <c r="E5" s="135"/>
      <c r="F5" s="136"/>
      <c r="G5" s="137"/>
      <c r="H5" s="138"/>
      <c r="I5" s="148"/>
      <c r="J5" s="140" t="s">
        <v>18</v>
      </c>
      <c r="K5" s="140" t="s">
        <v>63</v>
      </c>
      <c r="L5" s="140" t="s">
        <v>64</v>
      </c>
      <c r="M5" s="140" t="s">
        <v>65</v>
      </c>
      <c r="N5" s="140" t="s">
        <v>66</v>
      </c>
      <c r="O5" s="140" t="s">
        <v>67</v>
      </c>
      <c r="P5" s="137"/>
      <c r="Q5" s="150"/>
    </row>
    <row r="6" ht="27" customHeight="1" spans="1:17">
      <c r="A6" s="139" t="s">
        <v>56</v>
      </c>
      <c r="B6" s="139" t="s">
        <v>57</v>
      </c>
      <c r="C6" s="139" t="s">
        <v>44</v>
      </c>
      <c r="D6" s="139" t="s">
        <v>56</v>
      </c>
      <c r="E6" s="139" t="s">
        <v>57</v>
      </c>
      <c r="F6" s="139" t="s">
        <v>44</v>
      </c>
      <c r="G6" s="138"/>
      <c r="H6" s="140" t="s">
        <v>60</v>
      </c>
      <c r="I6" s="140" t="s">
        <v>61</v>
      </c>
      <c r="J6" s="140"/>
      <c r="K6" s="140"/>
      <c r="L6" s="140"/>
      <c r="M6" s="140"/>
      <c r="N6" s="140"/>
      <c r="O6" s="140"/>
      <c r="P6" s="138"/>
      <c r="Q6" s="150"/>
    </row>
    <row r="7" ht="34" customHeight="1" spans="1:17">
      <c r="A7" s="141" t="s">
        <v>147</v>
      </c>
      <c r="B7" s="141" t="s">
        <v>75</v>
      </c>
      <c r="C7" s="142" t="s">
        <v>148</v>
      </c>
      <c r="D7" s="141" t="s">
        <v>149</v>
      </c>
      <c r="E7" s="141" t="s">
        <v>70</v>
      </c>
      <c r="F7" s="142" t="s">
        <v>150</v>
      </c>
      <c r="G7" s="143">
        <f>H7</f>
        <v>3.45</v>
      </c>
      <c r="H7" s="143">
        <f>1.45+2</f>
        <v>3.45</v>
      </c>
      <c r="I7" s="143"/>
      <c r="J7" s="143"/>
      <c r="K7" s="143"/>
      <c r="L7" s="143"/>
      <c r="M7" s="143"/>
      <c r="N7" s="143"/>
      <c r="O7" s="143"/>
      <c r="P7" s="143"/>
      <c r="Q7" s="151"/>
    </row>
    <row r="8" customFormat="1" ht="34" customHeight="1" spans="1:16384">
      <c r="A8" s="141" t="s">
        <v>147</v>
      </c>
      <c r="B8" s="141" t="s">
        <v>151</v>
      </c>
      <c r="C8" s="142" t="s">
        <v>152</v>
      </c>
      <c r="D8" s="141" t="s">
        <v>149</v>
      </c>
      <c r="E8" s="141" t="s">
        <v>70</v>
      </c>
      <c r="F8" s="142" t="s">
        <v>150</v>
      </c>
      <c r="G8" s="143">
        <f t="shared" ref="G8:G13" si="0">H8</f>
        <v>27.63</v>
      </c>
      <c r="H8" s="143">
        <f>1.17+14.22+11.88+0.36</f>
        <v>27.63</v>
      </c>
      <c r="I8" s="143"/>
      <c r="J8" s="143"/>
      <c r="K8" s="143"/>
      <c r="L8" s="143"/>
      <c r="M8" s="143"/>
      <c r="N8" s="143"/>
      <c r="O8" s="143"/>
      <c r="P8" s="143"/>
      <c r="Q8" s="151"/>
      <c r="R8" s="123"/>
      <c r="S8" s="123"/>
      <c r="T8" s="123"/>
      <c r="U8" s="123"/>
      <c r="V8" s="123"/>
      <c r="W8" s="123"/>
      <c r="X8" s="123"/>
      <c r="Y8" s="123"/>
      <c r="Z8" s="123"/>
      <c r="AA8" s="123"/>
      <c r="AB8" s="123"/>
      <c r="AC8" s="123"/>
      <c r="AD8" s="123"/>
      <c r="AE8" s="123"/>
      <c r="AF8" s="123"/>
      <c r="XDY8" s="123"/>
      <c r="XDZ8" s="123"/>
      <c r="XEA8" s="123"/>
      <c r="XEB8" s="123"/>
      <c r="XEC8" s="123"/>
      <c r="XED8" s="123"/>
      <c r="XEE8" s="123"/>
      <c r="XEF8" s="123"/>
      <c r="XEG8" s="123"/>
      <c r="XEH8" s="123"/>
      <c r="XEI8" s="123"/>
      <c r="XEJ8" s="123"/>
      <c r="XEK8" s="123"/>
      <c r="XEL8" s="123"/>
      <c r="XEM8" s="123"/>
      <c r="XEN8" s="123"/>
      <c r="XEO8" s="123"/>
      <c r="XEP8" s="123"/>
      <c r="XEQ8" s="123"/>
      <c r="XER8" s="123"/>
      <c r="XES8" s="123"/>
      <c r="XET8" s="123"/>
      <c r="XEU8" s="123"/>
      <c r="XEV8" s="123"/>
      <c r="XEW8" s="123"/>
      <c r="XEX8" s="123"/>
      <c r="XEY8" s="123"/>
      <c r="XEZ8" s="123"/>
      <c r="XFA8" s="123"/>
      <c r="XFB8" s="123"/>
      <c r="XFC8" s="123"/>
      <c r="XFD8" s="123"/>
    </row>
    <row r="9" s="123" customFormat="1" ht="34" customHeight="1" spans="1:17">
      <c r="A9" s="141" t="s">
        <v>153</v>
      </c>
      <c r="B9" s="141" t="s">
        <v>70</v>
      </c>
      <c r="C9" s="142" t="s">
        <v>154</v>
      </c>
      <c r="D9" s="141" t="s">
        <v>155</v>
      </c>
      <c r="E9" s="141" t="s">
        <v>70</v>
      </c>
      <c r="F9" s="142" t="s">
        <v>156</v>
      </c>
      <c r="G9" s="143">
        <f t="shared" si="0"/>
        <v>2.5</v>
      </c>
      <c r="H9" s="143">
        <f>0.5+2</f>
        <v>2.5</v>
      </c>
      <c r="I9" s="143"/>
      <c r="J9" s="143"/>
      <c r="K9" s="143"/>
      <c r="L9" s="143"/>
      <c r="M9" s="143"/>
      <c r="N9" s="143"/>
      <c r="O9" s="143"/>
      <c r="P9" s="143"/>
      <c r="Q9" s="151"/>
    </row>
    <row r="10" s="123" customFormat="1" ht="34" customHeight="1" spans="1:17">
      <c r="A10" s="141" t="s">
        <v>153</v>
      </c>
      <c r="B10" s="141" t="s">
        <v>75</v>
      </c>
      <c r="C10" s="142" t="s">
        <v>157</v>
      </c>
      <c r="D10" s="141" t="s">
        <v>155</v>
      </c>
      <c r="E10" s="141" t="s">
        <v>70</v>
      </c>
      <c r="F10" s="142" t="s">
        <v>156</v>
      </c>
      <c r="G10" s="143">
        <f t="shared" si="0"/>
        <v>1.9</v>
      </c>
      <c r="H10" s="143">
        <v>1.9</v>
      </c>
      <c r="I10" s="143"/>
      <c r="J10" s="143"/>
      <c r="K10" s="143"/>
      <c r="L10" s="143"/>
      <c r="M10" s="143"/>
      <c r="N10" s="143"/>
      <c r="O10" s="143"/>
      <c r="P10" s="143"/>
      <c r="Q10" s="151"/>
    </row>
    <row r="11" s="123" customFormat="1" ht="34" customHeight="1" spans="1:17">
      <c r="A11" s="141" t="s">
        <v>153</v>
      </c>
      <c r="B11" s="141" t="s">
        <v>72</v>
      </c>
      <c r="C11" s="142" t="s">
        <v>158</v>
      </c>
      <c r="D11" s="141" t="s">
        <v>155</v>
      </c>
      <c r="E11" s="141" t="s">
        <v>70</v>
      </c>
      <c r="F11" s="142" t="s">
        <v>156</v>
      </c>
      <c r="G11" s="143">
        <f t="shared" si="0"/>
        <v>0.6</v>
      </c>
      <c r="H11" s="143">
        <v>0.6</v>
      </c>
      <c r="I11" s="143"/>
      <c r="J11" s="143"/>
      <c r="K11" s="143"/>
      <c r="L11" s="143"/>
      <c r="M11" s="143"/>
      <c r="N11" s="143"/>
      <c r="O11" s="143"/>
      <c r="P11" s="143"/>
      <c r="Q11" s="151"/>
    </row>
    <row r="12" s="123" customFormat="1" ht="34" customHeight="1" spans="1:17">
      <c r="A12" s="141" t="s">
        <v>153</v>
      </c>
      <c r="B12" s="141" t="s">
        <v>159</v>
      </c>
      <c r="C12" s="142" t="s">
        <v>160</v>
      </c>
      <c r="D12" s="141" t="s">
        <v>155</v>
      </c>
      <c r="E12" s="141" t="s">
        <v>70</v>
      </c>
      <c r="F12" s="142" t="s">
        <v>156</v>
      </c>
      <c r="G12" s="143">
        <f t="shared" si="0"/>
        <v>3.96</v>
      </c>
      <c r="H12" s="143">
        <f>1.9+2.06</f>
        <v>3.96</v>
      </c>
      <c r="I12" s="143"/>
      <c r="J12" s="143"/>
      <c r="K12" s="143"/>
      <c r="L12" s="143"/>
      <c r="M12" s="143"/>
      <c r="N12" s="143"/>
      <c r="O12" s="143"/>
      <c r="P12" s="143"/>
      <c r="Q12" s="151"/>
    </row>
    <row r="13" s="123" customFormat="1" ht="34" customHeight="1" spans="1:17">
      <c r="A13" s="141" t="s">
        <v>153</v>
      </c>
      <c r="B13" s="141" t="s">
        <v>161</v>
      </c>
      <c r="C13" s="142" t="s">
        <v>162</v>
      </c>
      <c r="D13" s="141" t="s">
        <v>155</v>
      </c>
      <c r="E13" s="141" t="s">
        <v>70</v>
      </c>
      <c r="F13" s="142" t="s">
        <v>156</v>
      </c>
      <c r="G13" s="143">
        <f t="shared" si="0"/>
        <v>5.98</v>
      </c>
      <c r="H13" s="143">
        <f>2+1.72+1.26+1</f>
        <v>5.98</v>
      </c>
      <c r="I13" s="143"/>
      <c r="J13" s="143"/>
      <c r="K13" s="143"/>
      <c r="L13" s="143"/>
      <c r="M13" s="143"/>
      <c r="N13" s="143"/>
      <c r="O13" s="143"/>
      <c r="P13" s="143"/>
      <c r="Q13" s="151"/>
    </row>
  </sheetData>
  <mergeCells count="16">
    <mergeCell ref="A1:Q1"/>
    <mergeCell ref="P2:Q2"/>
    <mergeCell ref="G3:Q3"/>
    <mergeCell ref="J4:O4"/>
    <mergeCell ref="G4:G6"/>
    <mergeCell ref="J5:J6"/>
    <mergeCell ref="K5:K6"/>
    <mergeCell ref="L5:L6"/>
    <mergeCell ref="M5:M6"/>
    <mergeCell ref="N5:N6"/>
    <mergeCell ref="O5:O6"/>
    <mergeCell ref="P4:P6"/>
    <mergeCell ref="Q4:Q6"/>
    <mergeCell ref="A3:C5"/>
    <mergeCell ref="D3:F5"/>
    <mergeCell ref="H4:I5"/>
  </mergeCells>
  <printOptions horizontalCentered="1"/>
  <pageMargins left="1.22013888888889" right="1.45625" top="1.0625" bottom="1.0625" header="0.297916666666667" footer="0.297916666666667"/>
  <pageSetup paperSize="9" scale="98" orientation="landscape"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5"/>
  <sheetViews>
    <sheetView showGridLines="0" showZeros="0" workbookViewId="0">
      <selection activeCell="B20" sqref="B20"/>
    </sheetView>
  </sheetViews>
  <sheetFormatPr defaultColWidth="8.88333333333333" defaultRowHeight="14.25" outlineLevelCol="2"/>
  <cols>
    <col min="1" max="1" width="55.375" style="112" customWidth="1"/>
    <col min="2" max="2" width="51.75" style="112" customWidth="1"/>
    <col min="3" max="3" width="27" style="112" customWidth="1"/>
    <col min="4" max="32" width="9" style="112"/>
    <col min="33" max="16384" width="8.88333333333333" style="112"/>
  </cols>
  <sheetData>
    <row r="1" s="110" customFormat="1" ht="42" customHeight="1" spans="1:3">
      <c r="A1" s="113" t="s">
        <v>163</v>
      </c>
      <c r="B1" s="113"/>
      <c r="C1" s="114"/>
    </row>
    <row r="2" ht="15" customHeight="1" spans="1:2">
      <c r="A2" s="86" t="s">
        <v>42</v>
      </c>
      <c r="B2" s="115" t="s">
        <v>2</v>
      </c>
    </row>
    <row r="3" s="111" customFormat="1" ht="20" customHeight="1" spans="1:3">
      <c r="A3" s="116" t="s">
        <v>164</v>
      </c>
      <c r="B3" s="117" t="s">
        <v>165</v>
      </c>
      <c r="C3" s="112"/>
    </row>
    <row r="4" s="111" customFormat="1" ht="20" customHeight="1" spans="1:3">
      <c r="A4" s="118" t="s">
        <v>166</v>
      </c>
      <c r="B4" s="119"/>
      <c r="C4" s="112"/>
    </row>
    <row r="5" s="111" customFormat="1" ht="20" customHeight="1" spans="1:3">
      <c r="A5" s="120" t="s">
        <v>167</v>
      </c>
      <c r="B5" s="119"/>
      <c r="C5" s="112"/>
    </row>
    <row r="6" s="111" customFormat="1" ht="20" customHeight="1" spans="1:3">
      <c r="A6" s="120" t="s">
        <v>168</v>
      </c>
      <c r="B6" s="119"/>
      <c r="C6" s="112"/>
    </row>
    <row r="7" s="111" customFormat="1" ht="20" customHeight="1" spans="1:3">
      <c r="A7" s="120" t="s">
        <v>169</v>
      </c>
      <c r="B7" s="119"/>
      <c r="C7" s="112"/>
    </row>
    <row r="8" s="111" customFormat="1" ht="20" customHeight="1" spans="1:3">
      <c r="A8" s="120" t="s">
        <v>170</v>
      </c>
      <c r="B8" s="119"/>
      <c r="C8" s="112"/>
    </row>
    <row r="9" s="111" customFormat="1" ht="20" customHeight="1" spans="1:3">
      <c r="A9" s="120" t="s">
        <v>171</v>
      </c>
      <c r="B9" s="119"/>
      <c r="C9" s="112"/>
    </row>
    <row r="10" s="111" customFormat="1" ht="6" customHeight="1" spans="1:3">
      <c r="A10" s="53"/>
      <c r="B10" s="53"/>
      <c r="C10" s="112"/>
    </row>
    <row r="11" s="111" customFormat="1" ht="78" customHeight="1" spans="1:3">
      <c r="A11" s="121" t="s">
        <v>172</v>
      </c>
      <c r="B11" s="121"/>
      <c r="C11" s="112"/>
    </row>
    <row r="12" s="111" customFormat="1" customHeight="1" spans="1:3">
      <c r="A12" s="112"/>
      <c r="B12" s="112"/>
      <c r="C12" s="112"/>
    </row>
    <row r="13" s="111" customFormat="1" customHeight="1" spans="1:3">
      <c r="A13" s="112"/>
      <c r="B13" s="112"/>
      <c r="C13" s="112"/>
    </row>
    <row r="14" s="111" customFormat="1" customHeight="1" spans="1:3">
      <c r="A14" s="112"/>
      <c r="B14" s="112"/>
      <c r="C14" s="112"/>
    </row>
    <row r="15" s="111" customFormat="1" customHeight="1" spans="1:3">
      <c r="A15" s="112"/>
      <c r="B15" s="112"/>
      <c r="C15" s="112"/>
    </row>
    <row r="16" s="111" customFormat="1" customHeight="1" spans="1:3">
      <c r="A16" s="112"/>
      <c r="B16" s="112"/>
      <c r="C16" s="112"/>
    </row>
    <row r="17" s="111" customFormat="1" customHeight="1"/>
    <row r="18" s="111" customFormat="1" customHeight="1"/>
    <row r="19" s="111" customFormat="1" customHeight="1"/>
    <row r="20" s="111" customFormat="1" customHeight="1"/>
    <row r="21" s="111" customFormat="1" customHeight="1"/>
    <row r="22" s="111" customFormat="1" customHeight="1"/>
    <row r="23" s="111" customFormat="1" customHeight="1"/>
    <row r="24" s="111" customFormat="1" customHeight="1"/>
    <row r="25" s="111" customFormat="1" customHeight="1"/>
    <row r="26" s="111" customFormat="1" customHeight="1"/>
    <row r="27" s="111" customFormat="1" customHeight="1"/>
    <row r="28" s="111" customFormat="1" customHeight="1"/>
    <row r="29" s="111" customFormat="1" customHeight="1"/>
    <row r="30" s="111" customFormat="1" customHeight="1"/>
    <row r="31" s="111" customFormat="1" customHeight="1"/>
    <row r="32" s="111" customFormat="1" customHeight="1" spans="1:3">
      <c r="A32" s="112"/>
      <c r="B32" s="112"/>
      <c r="C32" s="112"/>
    </row>
    <row r="33" s="111" customFormat="1" customHeight="1" spans="1:3">
      <c r="A33" s="112"/>
      <c r="B33" s="112"/>
      <c r="C33" s="112"/>
    </row>
    <row r="34" s="111" customFormat="1" customHeight="1" spans="1:3">
      <c r="A34" s="112"/>
      <c r="B34" s="112"/>
      <c r="C34" s="112"/>
    </row>
    <row r="35" s="111" customFormat="1" customHeight="1" spans="1:3">
      <c r="A35" s="112"/>
      <c r="B35" s="112"/>
      <c r="C35" s="112"/>
    </row>
  </sheetData>
  <mergeCells count="2">
    <mergeCell ref="A1:B1"/>
    <mergeCell ref="A11:B11"/>
  </mergeCells>
  <printOptions horizontalCentered="1"/>
  <pageMargins left="1.22013888888889" right="1.45625" top="1.0625" bottom="1.0625" header="0.507638888888889" footer="0.507638888888889"/>
  <pageSetup paperSize="9" orientation="landscape"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showGridLines="0" showZeros="0" workbookViewId="0">
      <selection activeCell="E7" sqref="E7"/>
    </sheetView>
  </sheetViews>
  <sheetFormatPr defaultColWidth="7" defaultRowHeight="11.25"/>
  <cols>
    <col min="1" max="2" width="3.375" style="84" customWidth="1"/>
    <col min="3" max="3" width="3.625" style="84" customWidth="1"/>
    <col min="4" max="4" width="26.3" style="84" customWidth="1"/>
    <col min="5" max="5" width="10.25" style="84" customWidth="1"/>
    <col min="6" max="11" width="10.625" style="84" customWidth="1"/>
    <col min="12" max="16384" width="7" style="84"/>
  </cols>
  <sheetData>
    <row r="1" ht="42" customHeight="1" spans="1:11">
      <c r="A1" s="85" t="s">
        <v>173</v>
      </c>
      <c r="B1" s="85"/>
      <c r="C1" s="85"/>
      <c r="D1" s="85"/>
      <c r="E1" s="85"/>
      <c r="F1" s="85"/>
      <c r="G1" s="85"/>
      <c r="H1" s="85"/>
      <c r="I1" s="85"/>
      <c r="J1" s="85"/>
      <c r="K1" s="85"/>
    </row>
    <row r="2" ht="15" customHeight="1" spans="1:11">
      <c r="A2" s="86" t="s">
        <v>42</v>
      </c>
      <c r="B2" s="86"/>
      <c r="C2" s="86"/>
      <c r="D2" s="86"/>
      <c r="E2" s="87"/>
      <c r="F2" s="88"/>
      <c r="G2" s="88"/>
      <c r="H2" s="88"/>
      <c r="I2" s="88"/>
      <c r="J2" s="88"/>
      <c r="K2" s="106" t="s">
        <v>2</v>
      </c>
    </row>
    <row r="3" s="82" customFormat="1" ht="16.5" customHeight="1" spans="1:11">
      <c r="A3" s="89" t="s">
        <v>89</v>
      </c>
      <c r="B3" s="90"/>
      <c r="C3" s="91"/>
      <c r="D3" s="92" t="s">
        <v>44</v>
      </c>
      <c r="E3" s="93" t="s">
        <v>45</v>
      </c>
      <c r="F3" s="94"/>
      <c r="G3" s="94"/>
      <c r="H3" s="94"/>
      <c r="I3" s="94"/>
      <c r="J3" s="94"/>
      <c r="K3" s="94"/>
    </row>
    <row r="4" s="82" customFormat="1" ht="14.25" customHeight="1" spans="1:11">
      <c r="A4" s="95" t="s">
        <v>56</v>
      </c>
      <c r="B4" s="96" t="s">
        <v>57</v>
      </c>
      <c r="C4" s="96" t="s">
        <v>58</v>
      </c>
      <c r="D4" s="97"/>
      <c r="E4" s="93"/>
      <c r="F4" s="98" t="s">
        <v>91</v>
      </c>
      <c r="G4" s="98"/>
      <c r="H4" s="98"/>
      <c r="I4" s="107" t="s">
        <v>92</v>
      </c>
      <c r="J4" s="108"/>
      <c r="K4" s="109"/>
    </row>
    <row r="5" s="82" customFormat="1" ht="37.5" customHeight="1" spans="1:11">
      <c r="A5" s="95"/>
      <c r="B5" s="96"/>
      <c r="C5" s="96"/>
      <c r="D5" s="99"/>
      <c r="E5" s="93"/>
      <c r="F5" s="93" t="s">
        <v>18</v>
      </c>
      <c r="G5" s="93" t="s">
        <v>139</v>
      </c>
      <c r="H5" s="93" t="s">
        <v>140</v>
      </c>
      <c r="I5" s="93" t="s">
        <v>18</v>
      </c>
      <c r="J5" s="93" t="s">
        <v>95</v>
      </c>
      <c r="K5" s="93" t="s">
        <v>96</v>
      </c>
    </row>
    <row r="6" s="82" customFormat="1" ht="20.1" customHeight="1" spans="1:11">
      <c r="A6" s="100" t="s">
        <v>68</v>
      </c>
      <c r="B6" s="96" t="s">
        <v>68</v>
      </c>
      <c r="C6" s="96" t="s">
        <v>68</v>
      </c>
      <c r="D6" s="96" t="s">
        <v>68</v>
      </c>
      <c r="E6" s="94">
        <v>1</v>
      </c>
      <c r="F6" s="94">
        <v>2</v>
      </c>
      <c r="G6" s="94">
        <v>3</v>
      </c>
      <c r="H6" s="94">
        <v>4</v>
      </c>
      <c r="I6" s="94">
        <v>5</v>
      </c>
      <c r="J6" s="94">
        <v>6</v>
      </c>
      <c r="K6" s="94">
        <v>7</v>
      </c>
    </row>
    <row r="7" s="82" customFormat="1" ht="20.1" customHeight="1" spans="1:11">
      <c r="A7" s="101"/>
      <c r="B7" s="102"/>
      <c r="C7" s="102"/>
      <c r="D7" s="103"/>
      <c r="E7" s="104"/>
      <c r="F7" s="104"/>
      <c r="G7" s="104"/>
      <c r="H7" s="104"/>
      <c r="I7" s="104"/>
      <c r="J7" s="104"/>
      <c r="K7" s="104"/>
    </row>
    <row r="8" s="83" customFormat="1" ht="14.25" spans="1:11">
      <c r="A8" s="105"/>
      <c r="B8" s="105"/>
      <c r="C8" s="105"/>
      <c r="D8" s="105"/>
      <c r="E8" s="105"/>
      <c r="F8" s="105"/>
      <c r="G8" s="105"/>
      <c r="H8" s="105"/>
      <c r="I8" s="105"/>
      <c r="J8" s="105"/>
      <c r="K8" s="105"/>
    </row>
    <row r="9" s="83" customFormat="1" ht="14.25" spans="1:11">
      <c r="A9" s="84"/>
      <c r="B9" s="105"/>
      <c r="C9" s="105"/>
      <c r="D9" s="105"/>
      <c r="E9" s="105"/>
      <c r="F9" s="105"/>
      <c r="G9" s="105"/>
      <c r="H9" s="105"/>
      <c r="I9" s="105"/>
      <c r="J9" s="105"/>
      <c r="K9" s="105"/>
    </row>
    <row r="10" s="83" customFormat="1" ht="14.25" spans="1:11">
      <c r="A10" s="105"/>
      <c r="B10" s="105"/>
      <c r="C10" s="105"/>
      <c r="D10" s="105"/>
      <c r="E10" s="105"/>
      <c r="F10" s="105"/>
      <c r="G10" s="105"/>
      <c r="H10" s="105"/>
      <c r="I10" s="105"/>
      <c r="J10" s="105"/>
      <c r="K10" s="105"/>
    </row>
    <row r="11" s="83" customFormat="1" ht="14.25" spans="1:11">
      <c r="A11" s="105"/>
      <c r="B11" s="105"/>
      <c r="C11" s="105"/>
      <c r="D11" s="105"/>
      <c r="E11" s="105"/>
      <c r="F11" s="105"/>
      <c r="G11" s="105"/>
      <c r="H11" s="105"/>
      <c r="I11" s="105"/>
      <c r="J11" s="105"/>
      <c r="K11" s="105"/>
    </row>
    <row r="12" s="83" customFormat="1" ht="14.25" spans="1:11">
      <c r="A12" s="105"/>
      <c r="B12" s="105"/>
      <c r="C12" s="105"/>
      <c r="D12" s="105"/>
      <c r="E12" s="105"/>
      <c r="F12" s="105"/>
      <c r="G12" s="105"/>
      <c r="H12" s="105"/>
      <c r="I12" s="105"/>
      <c r="J12" s="105"/>
      <c r="K12" s="105"/>
    </row>
    <row r="13" s="83" customFormat="1" ht="14.25"/>
    <row r="14" s="83" customFormat="1" ht="14.25"/>
    <row r="15" s="83" customFormat="1" ht="14.25"/>
    <row r="16" s="83" customFormat="1" ht="14.25"/>
    <row r="17" s="83" customFormat="1" ht="14.25"/>
    <row r="18" s="83" customFormat="1" ht="14.25"/>
    <row r="19" s="83" customFormat="1" ht="14.25"/>
    <row r="20" s="83" customFormat="1" ht="14.25"/>
    <row r="21" s="83" customFormat="1" ht="14.25"/>
    <row r="22" s="83" customFormat="1" ht="14.25"/>
    <row r="23" s="83" customFormat="1" ht="14.25"/>
    <row r="24" s="83" customFormat="1" ht="14.25"/>
    <row r="25" s="83" customFormat="1" ht="14.25"/>
    <row r="26" s="83" customFormat="1" ht="14.25"/>
    <row r="27" s="83" customFormat="1" ht="14.25"/>
    <row r="28" s="83" customFormat="1" ht="14.25"/>
    <row r="29" s="83" customFormat="1" ht="14.25"/>
    <row r="30" s="83" customFormat="1" ht="14.25"/>
    <row r="31" s="83" customFormat="1" ht="14.25"/>
  </sheetData>
  <mergeCells count="11">
    <mergeCell ref="A1:K1"/>
    <mergeCell ref="A2:D2"/>
    <mergeCell ref="A3:C3"/>
    <mergeCell ref="F3:K3"/>
    <mergeCell ref="F4:H4"/>
    <mergeCell ref="I4:K4"/>
    <mergeCell ref="A4:A5"/>
    <mergeCell ref="B4:B5"/>
    <mergeCell ref="C4:C5"/>
    <mergeCell ref="D3:D5"/>
    <mergeCell ref="E3:E5"/>
  </mergeCells>
  <pageMargins left="1.22013888888889" right="0.668055555555556" top="1.0625" bottom="1.0625" header="0.511805555555556" footer="0.511805555555556"/>
  <pageSetup paperSize="9" orientation="landscape" horizontalDpi="600" vertic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7"/>
  <sheetViews>
    <sheetView showGridLines="0" showZeros="0" workbookViewId="0">
      <selection activeCell="B7" sqref="B7"/>
    </sheetView>
  </sheetViews>
  <sheetFormatPr defaultColWidth="8.88333333333333" defaultRowHeight="14.25" outlineLevelCol="3"/>
  <cols>
    <col min="1" max="1" width="38" style="64" customWidth="1"/>
    <col min="2" max="2" width="15.5" style="64" customWidth="1"/>
    <col min="3" max="3" width="37.625" style="64" customWidth="1"/>
    <col min="4" max="4" width="14.625" style="64" customWidth="1"/>
    <col min="5" max="32" width="9" style="64"/>
    <col min="33" max="16384" width="8.88333333333333" style="64"/>
  </cols>
  <sheetData>
    <row r="1" ht="42" customHeight="1" spans="1:4">
      <c r="A1" s="65" t="s">
        <v>174</v>
      </c>
      <c r="B1" s="65"/>
      <c r="C1" s="65"/>
      <c r="D1" s="65"/>
    </row>
    <row r="2" ht="15" customHeight="1" spans="1:4">
      <c r="A2" s="66" t="s">
        <v>42</v>
      </c>
      <c r="B2" s="66"/>
      <c r="C2" s="66"/>
      <c r="D2" s="67" t="s">
        <v>2</v>
      </c>
    </row>
    <row r="3" ht="21" customHeight="1" spans="1:4">
      <c r="A3" s="68" t="s">
        <v>175</v>
      </c>
      <c r="B3" s="69" t="s">
        <v>176</v>
      </c>
      <c r="C3" s="68" t="s">
        <v>175</v>
      </c>
      <c r="D3" s="69" t="s">
        <v>177</v>
      </c>
    </row>
    <row r="4" ht="21" customHeight="1" spans="1:4">
      <c r="A4" s="70" t="s">
        <v>178</v>
      </c>
      <c r="B4" s="71"/>
      <c r="C4" s="72" t="s">
        <v>179</v>
      </c>
      <c r="D4" s="73" t="s">
        <v>180</v>
      </c>
    </row>
    <row r="5" ht="21" customHeight="1" spans="1:4">
      <c r="A5" s="70" t="s">
        <v>181</v>
      </c>
      <c r="B5" s="71"/>
      <c r="C5" s="72" t="s">
        <v>182</v>
      </c>
      <c r="D5" s="71"/>
    </row>
    <row r="6" ht="21" customHeight="1" spans="1:4">
      <c r="A6" s="70" t="s">
        <v>183</v>
      </c>
      <c r="B6" s="71"/>
      <c r="C6" s="72" t="s">
        <v>184</v>
      </c>
      <c r="D6" s="71"/>
    </row>
    <row r="7" ht="21" customHeight="1" spans="1:4">
      <c r="A7" s="70" t="s">
        <v>185</v>
      </c>
      <c r="B7" s="71"/>
      <c r="C7" s="72" t="s">
        <v>186</v>
      </c>
      <c r="D7" s="71"/>
    </row>
    <row r="8" ht="21" customHeight="1" spans="1:4">
      <c r="A8" s="70" t="s">
        <v>187</v>
      </c>
      <c r="B8" s="71"/>
      <c r="C8" s="72" t="s">
        <v>188</v>
      </c>
      <c r="D8" s="71"/>
    </row>
    <row r="9" ht="21" customHeight="1" spans="1:4">
      <c r="A9" s="70"/>
      <c r="B9" s="71"/>
      <c r="C9" s="72"/>
      <c r="D9" s="71"/>
    </row>
    <row r="10" s="62" customFormat="1" ht="21" customHeight="1" spans="1:4">
      <c r="A10" s="74" t="s">
        <v>189</v>
      </c>
      <c r="B10" s="75"/>
      <c r="C10" s="76" t="s">
        <v>190</v>
      </c>
      <c r="D10" s="75"/>
    </row>
    <row r="11" s="63" customFormat="1" ht="21" customHeight="1" spans="1:4">
      <c r="A11" s="77" t="s">
        <v>191</v>
      </c>
      <c r="B11" s="78"/>
      <c r="C11" s="79" t="s">
        <v>192</v>
      </c>
      <c r="D11" s="71"/>
    </row>
    <row r="12" ht="21" customHeight="1" spans="1:4">
      <c r="A12" s="80" t="s">
        <v>193</v>
      </c>
      <c r="B12" s="71"/>
      <c r="C12" s="77"/>
      <c r="D12" s="71"/>
    </row>
    <row r="13" ht="21" customHeight="1" spans="1:4">
      <c r="A13" s="79"/>
      <c r="B13" s="71"/>
      <c r="C13" s="77"/>
      <c r="D13" s="71"/>
    </row>
    <row r="14" ht="21" customHeight="1" spans="1:4">
      <c r="A14" s="74" t="s">
        <v>39</v>
      </c>
      <c r="B14" s="75"/>
      <c r="C14" s="76" t="s">
        <v>40</v>
      </c>
      <c r="D14" s="75"/>
    </row>
    <row r="15" s="62" customFormat="1" ht="21" customHeight="1" spans="1:4">
      <c r="A15" s="64"/>
      <c r="B15" s="64"/>
      <c r="C15" s="64"/>
      <c r="D15" s="64"/>
    </row>
    <row r="16" spans="4:4">
      <c r="D16" s="81"/>
    </row>
    <row r="17" spans="2:2">
      <c r="B17" s="81">
        <v>0</v>
      </c>
    </row>
  </sheetData>
  <mergeCells count="1">
    <mergeCell ref="A1:D1"/>
  </mergeCells>
  <printOptions horizontalCentered="1"/>
  <pageMargins left="1.22013888888889" right="1.45625" top="1.0625" bottom="1.0625" header="0.511805555555556" footer="0.511805555555556"/>
  <pageSetup paperSize="9" orientation="landscape" horizontalDpi="600" verticalDpi="600"/>
  <headerFooter alignWithMargins="0"/>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24</vt:i4>
      </vt:variant>
    </vt:vector>
  </HeadingPairs>
  <TitlesOfParts>
    <vt:vector size="24" baseType="lpstr">
      <vt:lpstr>1部门收支总体情况表</vt:lpstr>
      <vt:lpstr>2部门收入总体情况表</vt:lpstr>
      <vt:lpstr>3部门支出总体情况表</vt:lpstr>
      <vt:lpstr>4财政拨款收支总体情况表</vt:lpstr>
      <vt:lpstr>5一般公共预算支出情况表</vt:lpstr>
      <vt:lpstr>6一般公共预算基本支出情况表</vt:lpstr>
      <vt:lpstr>7一般公共预算“三公”经费支出情况表</vt:lpstr>
      <vt:lpstr>8政府性基金预算支出情况表</vt:lpstr>
      <vt:lpstr>9国有资本经营预算收支表</vt:lpstr>
      <vt:lpstr>10机关运行经费</vt:lpstr>
      <vt:lpstr>11整体绩效目标表</vt:lpstr>
      <vt:lpstr>城乡居民基本养老区级</vt:lpstr>
      <vt:lpstr>城镇居民医疗区级</vt:lpstr>
      <vt:lpstr>新型农村合作医疗区级</vt:lpstr>
      <vt:lpstr>机关事业养老</vt:lpstr>
      <vt:lpstr>城乡养老计生家庭</vt:lpstr>
      <vt:lpstr>职业年金</vt:lpstr>
      <vt:lpstr>中央机关事业养老</vt:lpstr>
      <vt:lpstr>省财政城乡居民养老</vt:lpstr>
      <vt:lpstr>上级城乡居民基本医疗</vt:lpstr>
      <vt:lpstr>上级城乡居民基本养老</vt:lpstr>
      <vt:lpstr>医疗救助补助</vt:lpstr>
      <vt:lpstr>困难群众大病补充</vt:lpstr>
      <vt:lpstr>大病医疗救助及服务费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专用表情包</cp:lastModifiedBy>
  <dcterms:created xsi:type="dcterms:W3CDTF">2019-03-06T10:42:00Z</dcterms:created>
  <dcterms:modified xsi:type="dcterms:W3CDTF">2021-06-15T01:55:00Z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2052-11.1.0.10577</vt:lpwstr>
  </property>
  <property fmtid="{D5CDD505-2E9C-101B-9397-08002B2CF9AE}" pid="3" name="EDOID">
    <vt:i4>68024</vt:i4>
  </property>
  <property fmtid="{D5CDD505-2E9C-101B-9397-08002B2CF9AE}" pid="4" name="KSORubyTemplateID">
    <vt:lpwstr>10</vt:lpwstr>
  </property>
  <property fmtid="{D5CDD505-2E9C-101B-9397-08002B2CF9AE}" pid="5" name="ICV">
    <vt:lpwstr>576CD5EBA6BD44DB9D4595F39AE4AD24</vt:lpwstr>
  </property>
</Properties>
</file>